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Зведена_Чоп" sheetId="1" r:id="rId1"/>
    <sheet name="Гута" sheetId="2" r:id="rId2"/>
    <sheet name="Оріховиця" sheetId="3" r:id="rId3"/>
    <sheet name="Камяниця" sheetId="4" r:id="rId4"/>
    <sheet name="Оноківці" sheetId="5" r:id="rId5"/>
    <sheet name="Невицьке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RText" localSheetId="0">#REF!</definedName>
    <definedName name="cRText">#REF!</definedName>
    <definedName name="Detail" localSheetId="0">#REF!</definedName>
    <definedName name="Detail">#REF!</definedName>
    <definedName name="Header" localSheetId="0">#REF!</definedName>
    <definedName name="Header">#REF!</definedName>
    <definedName name="nGrafa_1" localSheetId="0">#REF!</definedName>
    <definedName name="nGrafa_1">#REF!</definedName>
    <definedName name="nGrafa_10" localSheetId="0">#REF!</definedName>
    <definedName name="nGrafa_10">#REF!</definedName>
    <definedName name="nGrafa_13" localSheetId="0">#REF!</definedName>
    <definedName name="nGrafa_13">#REF!</definedName>
    <definedName name="nGrafa_14" localSheetId="0">#REF!</definedName>
    <definedName name="nGrafa_14">#REF!</definedName>
    <definedName name="nGrafa_7" localSheetId="0">#REF!</definedName>
    <definedName name="nGrafa_7">#REF!</definedName>
    <definedName name="nGrafa_7Sheet" localSheetId="0">#REF!</definedName>
    <definedName name="nGrafa_7Sheet">#REF!</definedName>
    <definedName name="nGrafa_8" localSheetId="0">#REF!</definedName>
    <definedName name="nGrafa_8">#REF!</definedName>
    <definedName name="nGrafa_8Sheet" localSheetId="0">#REF!</definedName>
    <definedName name="nGrafa_8Sheet">#REF!</definedName>
    <definedName name="nGrafa_9" localSheetId="0">#REF!</definedName>
    <definedName name="nGrafa_9">#REF!</definedName>
    <definedName name="nGrafa1" localSheetId="0">#REF!</definedName>
    <definedName name="nGrafa1">#REF!</definedName>
    <definedName name="nGrafa10" localSheetId="0">#REF!</definedName>
    <definedName name="nGrafa10">#REF!</definedName>
    <definedName name="nGrafa11" localSheetId="0">#REF!</definedName>
    <definedName name="nGrafa11">#REF!</definedName>
    <definedName name="nGrafa12" localSheetId="0">#REF!</definedName>
    <definedName name="nGrafa12">#REF!</definedName>
    <definedName name="nGrafa13" localSheetId="0">#REF!</definedName>
    <definedName name="nGrafa13">#REF!</definedName>
    <definedName name="nGrafa14" localSheetId="0">#REF!</definedName>
    <definedName name="nGrafa14">#REF!</definedName>
    <definedName name="nGrafa15" localSheetId="0">#REF!</definedName>
    <definedName name="nGrafa15">#REF!</definedName>
    <definedName name="nGrafa16" localSheetId="0">#REF!</definedName>
    <definedName name="nGrafa16">#REF!</definedName>
    <definedName name="nGrafa2" localSheetId="0">#REF!</definedName>
    <definedName name="nGrafa2">#REF!</definedName>
    <definedName name="nGrafa3" localSheetId="0">#REF!</definedName>
    <definedName name="nGrafa3">#REF!</definedName>
    <definedName name="nGrafa4" localSheetId="0">#REF!</definedName>
    <definedName name="nGrafa4">#REF!</definedName>
    <definedName name="nGrafa5" localSheetId="0">#REF!</definedName>
    <definedName name="nGrafa5">#REF!</definedName>
    <definedName name="nGrafa6" localSheetId="0">#REF!</definedName>
    <definedName name="nGrafa6">#REF!</definedName>
    <definedName name="nGrafa7" localSheetId="0">#REF!</definedName>
    <definedName name="nGrafa7">#REF!</definedName>
    <definedName name="nGrafa8" localSheetId="0">#REF!</definedName>
    <definedName name="nGrafa8">#REF!</definedName>
    <definedName name="nGrafa9" localSheetId="0">#REF!</definedName>
    <definedName name="nGrafa9">#REF!</definedName>
    <definedName name="nTotal_10" localSheetId="0">#REF!</definedName>
    <definedName name="nTotal_10">#REF!</definedName>
    <definedName name="nTotal_13" localSheetId="0">#REF!</definedName>
    <definedName name="nTotal_13">#REF!</definedName>
    <definedName name="nTotal_14" localSheetId="0">#REF!</definedName>
    <definedName name="nTotal_14">#REF!</definedName>
    <definedName name="nTotal_2" localSheetId="0">#REF!</definedName>
    <definedName name="nTotal_2">#REF!</definedName>
    <definedName name="nTotal_7" localSheetId="0">#REF!</definedName>
    <definedName name="nTotal_7">#REF!</definedName>
    <definedName name="nTotal_8" localSheetId="0">#REF!</definedName>
    <definedName name="nTotal_8">#REF!</definedName>
    <definedName name="nTotal_9" localSheetId="0">#REF!</definedName>
    <definedName name="nTotal_9">#REF!</definedName>
    <definedName name="nTotal1_10" localSheetId="0">#REF!</definedName>
    <definedName name="nTotal1_10">#REF!</definedName>
    <definedName name="nTotal1_13" localSheetId="0">#REF!</definedName>
    <definedName name="nTotal1_13">#REF!</definedName>
    <definedName name="nTotal1_14" localSheetId="0">#REF!</definedName>
    <definedName name="nTotal1_14">#REF!</definedName>
    <definedName name="nTotal1_2" localSheetId="0">#REF!</definedName>
    <definedName name="nTotal1_2">#REF!</definedName>
    <definedName name="nTotal1_7" localSheetId="0">#REF!</definedName>
    <definedName name="nTotal1_7">#REF!</definedName>
    <definedName name="nTotal1_8" localSheetId="0">#REF!</definedName>
    <definedName name="nTotal1_8">#REF!</definedName>
    <definedName name="nTotal1_9" localSheetId="0">#REF!</definedName>
    <definedName name="nTotal1_9">#REF!</definedName>
    <definedName name="PageTotal" localSheetId="0">#REF!</definedName>
    <definedName name="PageTotal">#REF!</definedName>
    <definedName name="RHide" localSheetId="0">#REF!</definedName>
    <definedName name="RHide">#REF!</definedName>
    <definedName name="RMerge" localSheetId="1">'[1]Опис о.з.'!$H$8,'[1]Опис о.з.'!$I$8,'[1]Опис о.з.'!$K$8,'[1]Опис о.з.'!$L$8</definedName>
    <definedName name="RMerge" localSheetId="0">#REF!,#REF!,#REF!,#REF!</definedName>
    <definedName name="RMerge" localSheetId="3">'[2]Опис о.з.'!$H$8,'[2]Опис о.з.'!$I$8,'[2]Опис о.з.'!$K$8,'[2]Опис о.з.'!$L$8</definedName>
    <definedName name="RMerge" localSheetId="5">'[3]Опис о.з.'!$H$8,'[3]Опис о.з.'!$I$8,'[3]Опис о.з.'!$K$8,'[3]Опис о.з.'!$L$8</definedName>
    <definedName name="RMerge" localSheetId="4">'[4]Опис о.з.'!$H$8,'[4]Опис о.з.'!$I$8,'[4]Опис о.з.'!$K$8,'[4]Опис о.з.'!$L$8</definedName>
    <definedName name="RMerge" localSheetId="2">'[5]Опис о.з.'!$H$8,'[5]Опис о.з.'!$I$8,'[5]Опис о.з.'!$K$8,'[5]Опис о.з.'!$L$8</definedName>
    <definedName name="RMerge">#REF!,#REF!,#REF!,#REF!</definedName>
    <definedName name="RText" localSheetId="0">#REF!</definedName>
    <definedName name="RText">#REF!</definedName>
    <definedName name="Summery" localSheetId="0">#REF!</definedName>
    <definedName name="Summery">#REF!</definedName>
    <definedName name="Title" localSheetId="0">#REF!</definedName>
    <definedName name="Title">#REF!</definedName>
    <definedName name="Total" localSheetId="0">#REF!</definedName>
    <definedName name="Total">#REF!</definedName>
    <definedName name="Total1" localSheetId="0">#REF!</definedName>
    <definedName name="Total1">#REF!</definedName>
    <definedName name="Total2" localSheetId="0">#REF!</definedName>
    <definedName name="Total2">#REF!</definedName>
    <definedName name="Всего_колво" localSheetId="0">#REF!</definedName>
    <definedName name="Всего_колво">#REF!</definedName>
    <definedName name="Всего_колво_бух" localSheetId="0">#REF!</definedName>
    <definedName name="Всего_колво_бух">#REF!</definedName>
    <definedName name="Всего_номеров" localSheetId="0">#REF!</definedName>
    <definedName name="Всего_номеров">#REF!</definedName>
    <definedName name="Всего_сумма" localSheetId="0">#REF!</definedName>
    <definedName name="Всего_сумма">#REF!</definedName>
    <definedName name="Всего_сумма_бух" localSheetId="0">#REF!</definedName>
    <definedName name="Всего_сумма_бух">#REF!</definedName>
    <definedName name="Глава_ком" localSheetId="0">#REF!</definedName>
    <definedName name="Глава_ком">#REF!</definedName>
    <definedName name="Дата" localSheetId="0">#REF!</definedName>
    <definedName name="Дата">#REF!</definedName>
    <definedName name="Дата_приказа" localSheetId="0">#REF!</definedName>
    <definedName name="Дата_приказа">#REF!</definedName>
    <definedName name="Додаток" localSheetId="0">#REF!</definedName>
    <definedName name="Додаток">#REF!</definedName>
    <definedName name="Должность" localSheetId="0">#REF!</definedName>
    <definedName name="Должность">#REF!</definedName>
    <definedName name="Должность_главы_ком" localSheetId="0">#REF!</definedName>
    <definedName name="Должность_главы_ком">#REF!</definedName>
    <definedName name="Должность_МО" localSheetId="0">#REF!</definedName>
    <definedName name="Должность_МО">#REF!</definedName>
    <definedName name="Должность_члена_ком_1" localSheetId="0">#REF!</definedName>
    <definedName name="Должность_члена_ком_1">#REF!</definedName>
    <definedName name="Должность_члена_ком_10" localSheetId="1">'[1]Шапка - Подвал'!#REF!</definedName>
    <definedName name="Должность_члена_ком_10" localSheetId="0">#REF!</definedName>
    <definedName name="Должность_члена_ком_10" localSheetId="3">'[2]Шапка - Подвал'!#REF!</definedName>
    <definedName name="Должность_члена_ком_10" localSheetId="5">'[3]Шапка - Подвал'!#REF!</definedName>
    <definedName name="Должность_члена_ком_10" localSheetId="4">'[4]Шапка - Подвал'!#REF!</definedName>
    <definedName name="Должность_члена_ком_10" localSheetId="2">'[5]Шапка - Подвал'!#REF!</definedName>
    <definedName name="Должность_члена_ком_10">#REF!</definedName>
    <definedName name="Должность_члена_ком_2" localSheetId="0">#REF!</definedName>
    <definedName name="Должность_члена_ком_2">#REF!</definedName>
    <definedName name="Должность_члена_ком_3" localSheetId="0">#REF!</definedName>
    <definedName name="Должность_члена_ком_3">#REF!</definedName>
    <definedName name="Должность_члена_ком_4" localSheetId="0">#REF!</definedName>
    <definedName name="Должность_члена_ком_4">#REF!</definedName>
    <definedName name="Должность_члена_ком_5" localSheetId="1">'[1]Шапка - Подвал'!#REF!</definedName>
    <definedName name="Должность_члена_ком_5" localSheetId="0">#REF!</definedName>
    <definedName name="Должность_члена_ком_5" localSheetId="3">'[2]Шапка - Подвал'!#REF!</definedName>
    <definedName name="Должность_члена_ком_5" localSheetId="5">'[3]Шапка - Подвал'!#REF!</definedName>
    <definedName name="Должность_члена_ком_5" localSheetId="4">'[4]Шапка - Подвал'!#REF!</definedName>
    <definedName name="Должность_члена_ком_5" localSheetId="2">'[5]Шапка - Подвал'!#REF!</definedName>
    <definedName name="Должность_члена_ком_5">#REF!</definedName>
    <definedName name="Должность_члена_ком_6" localSheetId="1">'[1]Шапка - Подвал'!#REF!</definedName>
    <definedName name="Должность_члена_ком_6" localSheetId="0">#REF!</definedName>
    <definedName name="Должность_члена_ком_6" localSheetId="3">'[2]Шапка - Подвал'!#REF!</definedName>
    <definedName name="Должность_члена_ком_6" localSheetId="5">'[3]Шапка - Подвал'!#REF!</definedName>
    <definedName name="Должность_члена_ком_6" localSheetId="4">'[4]Шапка - Подвал'!#REF!</definedName>
    <definedName name="Должность_члена_ком_6" localSheetId="2">'[5]Шапка - Подвал'!#REF!</definedName>
    <definedName name="Должность_члена_ком_6">#REF!</definedName>
    <definedName name="Должность_члена_ком_7" localSheetId="1">'[1]Шапка - Подвал'!#REF!</definedName>
    <definedName name="Должность_члена_ком_7" localSheetId="0">#REF!</definedName>
    <definedName name="Должность_члена_ком_7" localSheetId="3">'[2]Шапка - Подвал'!#REF!</definedName>
    <definedName name="Должность_члена_ком_7" localSheetId="5">'[3]Шапка - Подвал'!#REF!</definedName>
    <definedName name="Должность_члена_ком_7" localSheetId="4">'[4]Шапка - Подвал'!#REF!</definedName>
    <definedName name="Должность_члена_ком_7" localSheetId="2">'[5]Шапка - Подвал'!#REF!</definedName>
    <definedName name="Должность_члена_ком_7">#REF!</definedName>
    <definedName name="Должность_члена_ком_8" localSheetId="1">'[1]Шапка - Подвал'!#REF!</definedName>
    <definedName name="Должность_члена_ком_8" localSheetId="0">#REF!</definedName>
    <definedName name="Должность_члена_ком_8" localSheetId="3">'[2]Шапка - Подвал'!#REF!</definedName>
    <definedName name="Должность_члена_ком_8" localSheetId="5">'[3]Шапка - Подвал'!#REF!</definedName>
    <definedName name="Должность_члена_ком_8" localSheetId="4">'[4]Шапка - Подвал'!#REF!</definedName>
    <definedName name="Должность_члена_ком_8" localSheetId="2">'[5]Шапка - Подвал'!#REF!</definedName>
    <definedName name="Должность_члена_ком_8">#REF!</definedName>
    <definedName name="Должность_члена_ком_9" localSheetId="1">'[1]Шапка - Подвал'!#REF!</definedName>
    <definedName name="Должность_члена_ком_9" localSheetId="0">#REF!</definedName>
    <definedName name="Должность_члена_ком_9" localSheetId="3">'[2]Шапка - Подвал'!#REF!</definedName>
    <definedName name="Должность_члена_ком_9" localSheetId="5">'[3]Шапка - Подвал'!#REF!</definedName>
    <definedName name="Должность_члена_ком_9" localSheetId="4">'[4]Шапка - Подвал'!#REF!</definedName>
    <definedName name="Должность_члена_ком_9" localSheetId="2">'[5]Шапка - Подвал'!#REF!</definedName>
    <definedName name="Должность_члена_ком_9">#REF!</definedName>
    <definedName name="_xlnm.Print_Titles" localSheetId="0">'Зведена_Чоп'!$7:$7</definedName>
    <definedName name="_xlnm.Print_Titles" localSheetId="2">'Оріховиця'!$7:$7</definedName>
    <definedName name="Итог_по_листу" localSheetId="0">#REF!</definedName>
    <definedName name="Итог_по_листу">#REF!</definedName>
    <definedName name="Код_ЕГРПОУ" localSheetId="0">#REF!</definedName>
    <definedName name="Код_ЕГРПОУ">#REF!</definedName>
    <definedName name="Код_ЕГРПОУ2" localSheetId="0">#REF!</definedName>
    <definedName name="Код_ЕГРПОУ2">#REF!</definedName>
    <definedName name="Код_ЕГРПОУ3" localSheetId="0">#REF!</definedName>
    <definedName name="Код_ЕГРПОУ3">#REF!</definedName>
    <definedName name="Код_ЕГРПОУ4" localSheetId="0">#REF!</definedName>
    <definedName name="Код_ЕГРПОУ4">#REF!</definedName>
    <definedName name="Код_ЕГРПОУ5" localSheetId="0">#REF!</definedName>
    <definedName name="Код_ЕГРПОУ5">#REF!</definedName>
    <definedName name="Код_ЕГРПОУ6" localSheetId="0">#REF!</definedName>
    <definedName name="Код_ЕГРПОУ6">#REF!</definedName>
    <definedName name="Код_ЕГРПОУ7" localSheetId="0">#REF!</definedName>
    <definedName name="Код_ЕГРПОУ7">#REF!</definedName>
    <definedName name="Код_ЕГРПОУ8" localSheetId="0">#REF!</definedName>
    <definedName name="Код_ЕГРПОУ8">#REF!</definedName>
    <definedName name="Номер_приказа" localSheetId="0">#REF!</definedName>
    <definedName name="Номер_приказа">#REF!</definedName>
    <definedName name="Номера" localSheetId="0">#REF!</definedName>
    <definedName name="Номера">#REF!</definedName>
    <definedName name="Организация" localSheetId="0">#REF!</definedName>
    <definedName name="Организация">#REF!</definedName>
    <definedName name="Раздел_МОЛ" localSheetId="0">#REF!</definedName>
    <definedName name="Раздел_МОЛ">#REF!</definedName>
    <definedName name="Скрыть1" localSheetId="0">#REF!</definedName>
    <definedName name="Скрыть1">#REF!</definedName>
    <definedName name="Скрыть10" localSheetId="1">'[1]Шапка - Подвал'!#REF!</definedName>
    <definedName name="Скрыть10" localSheetId="0">#REF!</definedName>
    <definedName name="Скрыть10" localSheetId="3">'[2]Шапка - Подвал'!#REF!</definedName>
    <definedName name="Скрыть10" localSheetId="5">'[3]Шапка - Подвал'!#REF!</definedName>
    <definedName name="Скрыть10" localSheetId="4">'[4]Шапка - Подвал'!#REF!</definedName>
    <definedName name="Скрыть10" localSheetId="2">'[5]Шапка - Подвал'!#REF!</definedName>
    <definedName name="Скрыть10">#REF!</definedName>
    <definedName name="Скрыть11" localSheetId="1">'[1]Шапка - Подвал'!#REF!</definedName>
    <definedName name="Скрыть11" localSheetId="0">#REF!</definedName>
    <definedName name="Скрыть11" localSheetId="3">'[2]Шапка - Подвал'!#REF!</definedName>
    <definedName name="Скрыть11" localSheetId="5">'[3]Шапка - Подвал'!#REF!</definedName>
    <definedName name="Скрыть11" localSheetId="4">'[4]Шапка - Подвал'!#REF!</definedName>
    <definedName name="Скрыть11" localSheetId="2">'[5]Шапка - Подвал'!#REF!</definedName>
    <definedName name="Скрыть11">#REF!</definedName>
    <definedName name="Скрыть12" localSheetId="1">'[1]Шапка - Подвал'!#REF!</definedName>
    <definedName name="Скрыть12" localSheetId="0">#REF!</definedName>
    <definedName name="Скрыть12" localSheetId="3">'[2]Шапка - Подвал'!#REF!</definedName>
    <definedName name="Скрыть12" localSheetId="5">'[3]Шапка - Подвал'!#REF!</definedName>
    <definedName name="Скрыть12" localSheetId="4">'[4]Шапка - Подвал'!#REF!</definedName>
    <definedName name="Скрыть12" localSheetId="2">'[5]Шапка - Подвал'!#REF!</definedName>
    <definedName name="Скрыть12">#REF!</definedName>
    <definedName name="Скрыть13" localSheetId="1">'[1]Шапка - Подвал'!#REF!</definedName>
    <definedName name="Скрыть13" localSheetId="0">#REF!</definedName>
    <definedName name="Скрыть13" localSheetId="3">'[2]Шапка - Подвал'!#REF!</definedName>
    <definedName name="Скрыть13" localSheetId="5">'[3]Шапка - Подвал'!#REF!</definedName>
    <definedName name="Скрыть13" localSheetId="4">'[4]Шапка - Подвал'!#REF!</definedName>
    <definedName name="Скрыть13" localSheetId="2">'[5]Шапка - Подвал'!#REF!</definedName>
    <definedName name="Скрыть13">#REF!</definedName>
    <definedName name="Скрыть14" localSheetId="1">'[1]Шапка - Подвал'!#REF!</definedName>
    <definedName name="Скрыть14" localSheetId="0">#REF!</definedName>
    <definedName name="Скрыть14" localSheetId="3">'[2]Шапка - Подвал'!#REF!</definedName>
    <definedName name="Скрыть14" localSheetId="5">'[3]Шапка - Подвал'!#REF!</definedName>
    <definedName name="Скрыть14" localSheetId="4">'[4]Шапка - Подвал'!#REF!</definedName>
    <definedName name="Скрыть14" localSheetId="2">'[5]Шапка - Подвал'!#REF!</definedName>
    <definedName name="Скрыть14">#REF!</definedName>
    <definedName name="Скрыть15" localSheetId="1">'[1]Шапка - Подвал'!#REF!</definedName>
    <definedName name="Скрыть15" localSheetId="0">#REF!</definedName>
    <definedName name="Скрыть15" localSheetId="3">'[2]Шапка - Подвал'!#REF!</definedName>
    <definedName name="Скрыть15" localSheetId="5">'[3]Шапка - Подвал'!#REF!</definedName>
    <definedName name="Скрыть15" localSheetId="4">'[4]Шапка - Подвал'!#REF!</definedName>
    <definedName name="Скрыть15" localSheetId="2">'[5]Шапка - Подвал'!#REF!</definedName>
    <definedName name="Скрыть15">#REF!</definedName>
    <definedName name="Скрыть16" localSheetId="1">'[1]Шапка - Подвал'!#REF!</definedName>
    <definedName name="Скрыть16" localSheetId="0">#REF!</definedName>
    <definedName name="Скрыть16" localSheetId="3">'[2]Шапка - Подвал'!#REF!</definedName>
    <definedName name="Скрыть16" localSheetId="5">'[3]Шапка - Подвал'!#REF!</definedName>
    <definedName name="Скрыть16" localSheetId="4">'[4]Шапка - Подвал'!#REF!</definedName>
    <definedName name="Скрыть16" localSheetId="2">'[5]Шапка - Подвал'!#REF!</definedName>
    <definedName name="Скрыть16">#REF!</definedName>
    <definedName name="Скрыть17" localSheetId="1">'[1]Шапка - Подвал'!#REF!</definedName>
    <definedName name="Скрыть17" localSheetId="0">#REF!</definedName>
    <definedName name="Скрыть17" localSheetId="3">'[2]Шапка - Подвал'!#REF!</definedName>
    <definedName name="Скрыть17" localSheetId="5">'[3]Шапка - Подвал'!#REF!</definedName>
    <definedName name="Скрыть17" localSheetId="4">'[4]Шапка - Подвал'!#REF!</definedName>
    <definedName name="Скрыть17" localSheetId="2">'[5]Шапка - Подвал'!#REF!</definedName>
    <definedName name="Скрыть17">#REF!</definedName>
    <definedName name="Скрыть18" localSheetId="1">'[1]Шапка - Подвал'!#REF!</definedName>
    <definedName name="Скрыть18" localSheetId="0">#REF!</definedName>
    <definedName name="Скрыть18" localSheetId="3">'[2]Шапка - Подвал'!#REF!</definedName>
    <definedName name="Скрыть18" localSheetId="5">'[3]Шапка - Подвал'!#REF!</definedName>
    <definedName name="Скрыть18" localSheetId="4">'[4]Шапка - Подвал'!#REF!</definedName>
    <definedName name="Скрыть18" localSheetId="2">'[5]Шапка - Подвал'!#REF!</definedName>
    <definedName name="Скрыть18">#REF!</definedName>
    <definedName name="Скрыть19" localSheetId="1">'[1]Шапка - Подвал'!#REF!</definedName>
    <definedName name="Скрыть19" localSheetId="0">#REF!</definedName>
    <definedName name="Скрыть19" localSheetId="3">'[2]Шапка - Подвал'!#REF!</definedName>
    <definedName name="Скрыть19" localSheetId="5">'[3]Шапка - Подвал'!#REF!</definedName>
    <definedName name="Скрыть19" localSheetId="4">'[4]Шапка - Подвал'!#REF!</definedName>
    <definedName name="Скрыть19" localSheetId="2">'[5]Шапка - Подвал'!#REF!</definedName>
    <definedName name="Скрыть19">#REF!</definedName>
    <definedName name="Скрыть2" localSheetId="0">#REF!</definedName>
    <definedName name="Скрыть2">#REF!</definedName>
    <definedName name="Скрыть20" localSheetId="1">'[1]Шапка - Подвал'!#REF!</definedName>
    <definedName name="Скрыть20" localSheetId="0">#REF!</definedName>
    <definedName name="Скрыть20" localSheetId="3">'[2]Шапка - Подвал'!#REF!</definedName>
    <definedName name="Скрыть20" localSheetId="5">'[3]Шапка - Подвал'!#REF!</definedName>
    <definedName name="Скрыть20" localSheetId="4">'[4]Шапка - Подвал'!#REF!</definedName>
    <definedName name="Скрыть20" localSheetId="2">'[5]Шапка - Подвал'!#REF!</definedName>
    <definedName name="Скрыть20">#REF!</definedName>
    <definedName name="Скрыть21" localSheetId="1">'[1]Шапка - Подвал'!#REF!</definedName>
    <definedName name="Скрыть21" localSheetId="0">#REF!</definedName>
    <definedName name="Скрыть21" localSheetId="3">'[2]Шапка - Подвал'!#REF!</definedName>
    <definedName name="Скрыть21" localSheetId="5">'[3]Шапка - Подвал'!#REF!</definedName>
    <definedName name="Скрыть21" localSheetId="4">'[4]Шапка - Подвал'!#REF!</definedName>
    <definedName name="Скрыть21" localSheetId="2">'[5]Шапка - Подвал'!#REF!</definedName>
    <definedName name="Скрыть21">#REF!</definedName>
    <definedName name="Скрыть3" localSheetId="0">#REF!</definedName>
    <definedName name="Скрыть3">#REF!</definedName>
    <definedName name="Скрыть4" localSheetId="1">'[1]Шапка - Подвал'!#REF!</definedName>
    <definedName name="Скрыть4" localSheetId="0">#REF!</definedName>
    <definedName name="Скрыть4" localSheetId="3">'[2]Шапка - Подвал'!#REF!</definedName>
    <definedName name="Скрыть4" localSheetId="5">'[3]Шапка - Подвал'!#REF!</definedName>
    <definedName name="Скрыть4" localSheetId="4">'[4]Шапка - Подвал'!#REF!</definedName>
    <definedName name="Скрыть4" localSheetId="2">'[5]Шапка - Подвал'!#REF!</definedName>
    <definedName name="Скрыть4">#REF!</definedName>
    <definedName name="Скрыть5" localSheetId="1">'[1]Шапка - Подвал'!#REF!</definedName>
    <definedName name="Скрыть5" localSheetId="0">#REF!</definedName>
    <definedName name="Скрыть5" localSheetId="3">'[2]Шапка - Подвал'!#REF!</definedName>
    <definedName name="Скрыть5" localSheetId="5">'[3]Шапка - Подвал'!#REF!</definedName>
    <definedName name="Скрыть5" localSheetId="4">'[4]Шапка - Подвал'!#REF!</definedName>
    <definedName name="Скрыть5" localSheetId="2">'[5]Шапка - Подвал'!#REF!</definedName>
    <definedName name="Скрыть5">#REF!</definedName>
    <definedName name="Скрыть6" localSheetId="1">'[1]Шапка - Подвал'!#REF!</definedName>
    <definedName name="Скрыть6" localSheetId="0">#REF!</definedName>
    <definedName name="Скрыть6" localSheetId="3">'[2]Шапка - Подвал'!#REF!</definedName>
    <definedName name="Скрыть6" localSheetId="5">'[3]Шапка - Подвал'!#REF!</definedName>
    <definedName name="Скрыть6" localSheetId="4">'[4]Шапка - Подвал'!#REF!</definedName>
    <definedName name="Скрыть6" localSheetId="2">'[5]Шапка - Подвал'!#REF!</definedName>
    <definedName name="Скрыть6">#REF!</definedName>
    <definedName name="Скрыть7" localSheetId="1">'[1]Шапка - Подвал'!#REF!</definedName>
    <definedName name="Скрыть7" localSheetId="0">#REF!</definedName>
    <definedName name="Скрыть7" localSheetId="3">'[2]Шапка - Подвал'!#REF!</definedName>
    <definedName name="Скрыть7" localSheetId="5">'[3]Шапка - Подвал'!#REF!</definedName>
    <definedName name="Скрыть7" localSheetId="4">'[4]Шапка - Подвал'!#REF!</definedName>
    <definedName name="Скрыть7" localSheetId="2">'[5]Шапка - Подвал'!#REF!</definedName>
    <definedName name="Скрыть7">#REF!</definedName>
    <definedName name="Скрыть8" localSheetId="1">'[1]Шапка - Подвал'!#REF!</definedName>
    <definedName name="Скрыть8" localSheetId="0">#REF!</definedName>
    <definedName name="Скрыть8" localSheetId="3">'[2]Шапка - Подвал'!#REF!</definedName>
    <definedName name="Скрыть8" localSheetId="5">'[3]Шапка - Подвал'!#REF!</definedName>
    <definedName name="Скрыть8" localSheetId="4">'[4]Шапка - Подвал'!#REF!</definedName>
    <definedName name="Скрыть8" localSheetId="2">'[5]Шапка - Подвал'!#REF!</definedName>
    <definedName name="Скрыть8">#REF!</definedName>
    <definedName name="Скрыть9" localSheetId="1">'[1]Шапка - Подвал'!#REF!</definedName>
    <definedName name="Скрыть9" localSheetId="0">#REF!</definedName>
    <definedName name="Скрыть9" localSheetId="3">'[2]Шапка - Подвал'!#REF!</definedName>
    <definedName name="Скрыть9" localSheetId="5">'[3]Шапка - Подвал'!#REF!</definedName>
    <definedName name="Скрыть9" localSheetId="4">'[4]Шапка - Подвал'!#REF!</definedName>
    <definedName name="Скрыть9" localSheetId="2">'[5]Шапка - Подвал'!#REF!</definedName>
    <definedName name="Скрыть9">#REF!</definedName>
    <definedName name="Счета" localSheetId="0">#REF!</definedName>
    <definedName name="Счета">#REF!</definedName>
    <definedName name="ФИО" localSheetId="0">#REF!</definedName>
    <definedName name="ФИО">#REF!</definedName>
    <definedName name="ФИО_МО" localSheetId="0">#REF!</definedName>
    <definedName name="ФИО_МО">#REF!</definedName>
    <definedName name="Член_ком_1" localSheetId="0">#REF!</definedName>
    <definedName name="Член_ком_1">#REF!</definedName>
    <definedName name="Член_ком_10" localSheetId="1">'[1]Шапка - Подвал'!#REF!</definedName>
    <definedName name="Член_ком_10" localSheetId="0">#REF!</definedName>
    <definedName name="Член_ком_10" localSheetId="3">'[2]Шапка - Подвал'!#REF!</definedName>
    <definedName name="Член_ком_10" localSheetId="5">'[3]Шапка - Подвал'!#REF!</definedName>
    <definedName name="Член_ком_10" localSheetId="4">'[4]Шапка - Подвал'!#REF!</definedName>
    <definedName name="Член_ком_10" localSheetId="2">'[5]Шапка - Подвал'!#REF!</definedName>
    <definedName name="Член_ком_10">#REF!</definedName>
    <definedName name="Член_ком_2" localSheetId="0">#REF!</definedName>
    <definedName name="Член_ком_2">#REF!</definedName>
    <definedName name="Член_ком_3" localSheetId="0">#REF!</definedName>
    <definedName name="Член_ком_3">#REF!</definedName>
    <definedName name="Член_ком_4" localSheetId="0">#REF!</definedName>
    <definedName name="Член_ком_4">#REF!</definedName>
    <definedName name="Член_ком_5" localSheetId="1">'[1]Шапка - Подвал'!#REF!</definedName>
    <definedName name="Член_ком_5" localSheetId="0">#REF!</definedName>
    <definedName name="Член_ком_5" localSheetId="3">'[2]Шапка - Подвал'!#REF!</definedName>
    <definedName name="Член_ком_5" localSheetId="5">'[3]Шапка - Подвал'!#REF!</definedName>
    <definedName name="Член_ком_5" localSheetId="4">'[4]Шапка - Подвал'!#REF!</definedName>
    <definedName name="Член_ком_5" localSheetId="2">'[5]Шапка - Подвал'!#REF!</definedName>
    <definedName name="Член_ком_5">#REF!</definedName>
    <definedName name="Член_ком_6" localSheetId="1">'[1]Шапка - Подвал'!#REF!</definedName>
    <definedName name="Член_ком_6" localSheetId="0">#REF!</definedName>
    <definedName name="Член_ком_6" localSheetId="3">'[2]Шапка - Подвал'!#REF!</definedName>
    <definedName name="Член_ком_6" localSheetId="5">'[3]Шапка - Подвал'!#REF!</definedName>
    <definedName name="Член_ком_6" localSheetId="4">'[4]Шапка - Подвал'!#REF!</definedName>
    <definedName name="Член_ком_6" localSheetId="2">'[5]Шапка - Подвал'!#REF!</definedName>
    <definedName name="Член_ком_6">#REF!</definedName>
    <definedName name="Член_ком_7" localSheetId="1">'[1]Шапка - Подвал'!#REF!</definedName>
    <definedName name="Член_ком_7" localSheetId="0">#REF!</definedName>
    <definedName name="Член_ком_7" localSheetId="3">'[2]Шапка - Подвал'!#REF!</definedName>
    <definedName name="Член_ком_7" localSheetId="5">'[3]Шапка - Подвал'!#REF!</definedName>
    <definedName name="Член_ком_7" localSheetId="4">'[4]Шапка - Подвал'!#REF!</definedName>
    <definedName name="Член_ком_7" localSheetId="2">'[5]Шапка - Подвал'!#REF!</definedName>
    <definedName name="Член_ком_7">#REF!</definedName>
    <definedName name="Член_ком_8" localSheetId="1">'[1]Шапка - Подвал'!#REF!</definedName>
    <definedName name="Член_ком_8" localSheetId="0">#REF!</definedName>
    <definedName name="Член_ком_8" localSheetId="3">'[2]Шапка - Подвал'!#REF!</definedName>
    <definedName name="Член_ком_8" localSheetId="5">'[3]Шапка - Подвал'!#REF!</definedName>
    <definedName name="Член_ком_8" localSheetId="4">'[4]Шапка - Подвал'!#REF!</definedName>
    <definedName name="Член_ком_8" localSheetId="2">'[5]Шапка - Подвал'!#REF!</definedName>
    <definedName name="Член_ком_8">#REF!</definedName>
    <definedName name="Член_ком_9" localSheetId="1">'[1]Шапка - Подвал'!#REF!</definedName>
    <definedName name="Член_ком_9" localSheetId="0">#REF!</definedName>
    <definedName name="Член_ком_9" localSheetId="3">'[2]Шапка - Подвал'!#REF!</definedName>
    <definedName name="Член_ком_9" localSheetId="5">'[3]Шапка - Подвал'!#REF!</definedName>
    <definedName name="Член_ком_9" localSheetId="4">'[4]Шапка - Подвал'!#REF!</definedName>
    <definedName name="Член_ком_9" localSheetId="2">'[5]Шапка - Подвал'!#REF!</definedName>
    <definedName name="Член_ком_9">#REF!</definedName>
  </definedNames>
  <calcPr fullCalcOnLoad="1"/>
</workbook>
</file>

<file path=xl/sharedStrings.xml><?xml version="1.0" encoding="utf-8"?>
<sst xmlns="http://schemas.openxmlformats.org/spreadsheetml/2006/main" count="1394" uniqueCount="627">
  <si>
    <t>№ з/п</t>
  </si>
  <si>
    <t>Номер</t>
  </si>
  <si>
    <t>кількість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</si>
  <si>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</si>
  <si>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</si>
  <si>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</si>
  <si>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Х</t>
  </si>
  <si>
    <t>Один. вимір.</t>
  </si>
  <si>
    <t>Обігрівач
ціна: 1085,0000
""</t>
  </si>
  <si>
    <t xml:space="preserve">01.01.2007                                                                                                                                                                                                                                                 </t>
  </si>
  <si>
    <t>1040104062</t>
  </si>
  <si>
    <t>шт.</t>
  </si>
  <si>
    <t>Холодильник
ціна: 795,0000</t>
  </si>
  <si>
    <t xml:space="preserve">01.01.2004                                                                                                                                                                                                                                                 </t>
  </si>
  <si>
    <t>1040104082</t>
  </si>
  <si>
    <t>сухожарова шафа
ціна: 4000,0000</t>
  </si>
  <si>
    <t xml:space="preserve">01.01.2006                                                                                                                                                                                                                                                 </t>
  </si>
  <si>
    <t>1040104061</t>
  </si>
  <si>
    <t>Разом за рахунком 104.*.*.*.ФАП Гута</t>
  </si>
  <si>
    <t>шкаф медичний
ціна: 1633,0000</t>
  </si>
  <si>
    <t xml:space="preserve">01.01.2009                                                                                                                                                                                                                                                 </t>
  </si>
  <si>
    <t>106/100150</t>
  </si>
  <si>
    <t>Разом за рахунком 106/1.*.*.*.ФАП Гута</t>
  </si>
  <si>
    <t>Ваги електронні Mistery
ціна: 446,5600</t>
  </si>
  <si>
    <t xml:space="preserve">31.12.2016 </t>
  </si>
  <si>
    <t>112/1112192</t>
  </si>
  <si>
    <t>Вогнегасник ВП-2
ціна: 250,0000</t>
  </si>
  <si>
    <t xml:space="preserve">30.09.2018 </t>
  </si>
  <si>
    <t>112/112299</t>
  </si>
  <si>
    <t>Конвектор МРМ
ціна: 1460,0000</t>
  </si>
  <si>
    <t>112/112288</t>
  </si>
  <si>
    <t>Апарат для вимірювання тиску
ціна: 60,0000</t>
  </si>
  <si>
    <t xml:space="preserve">05.01.2011 </t>
  </si>
  <si>
    <t>112/118018</t>
  </si>
  <si>
    <t>Бікси
ціна: 5,0000</t>
  </si>
  <si>
    <t>112/118015</t>
  </si>
  <si>
    <t>Вага дитяча
ціна: 24,0000</t>
  </si>
  <si>
    <t>112/118006</t>
  </si>
  <si>
    <t>Коробка стерильна кругла
ціна: 150,0000</t>
  </si>
  <si>
    <t>112/118019</t>
  </si>
  <si>
    <t>Кушетка
ціна: 25,0000</t>
  </si>
  <si>
    <t>112/118012</t>
  </si>
  <si>
    <t>Мойка
ціна: 192,0000</t>
  </si>
  <si>
    <t>112/119033</t>
  </si>
  <si>
    <t>Настільна лампа
ціна: 23,0000</t>
  </si>
  <si>
    <t>112/118026</t>
  </si>
  <si>
    <t>Рефлектор лобний
ціна: 157,0000</t>
  </si>
  <si>
    <t>112/118022</t>
  </si>
  <si>
    <t>Стіл
ціна: 52,0000</t>
  </si>
  <si>
    <t>112/118016</t>
  </si>
  <si>
    <t>Стіл кухонний
ціна: 20,0000</t>
  </si>
  <si>
    <t>112/118010</t>
  </si>
  <si>
    <t>Стілець
ціна: 75,0000</t>
  </si>
  <si>
    <t>112/118004</t>
  </si>
  <si>
    <t>Стільці
ціна: 128,0000</t>
  </si>
  <si>
    <t>112/119035</t>
  </si>
  <si>
    <t>Стерилізатор
ціна: 220,0000</t>
  </si>
  <si>
    <t>112/119036</t>
  </si>
  <si>
    <t>Стерилізатор  сер
ціна: 2,0000</t>
  </si>
  <si>
    <t>112/118008</t>
  </si>
  <si>
    <t>Стерилізатор вел
ціна: 4,0000</t>
  </si>
  <si>
    <t>112/118007</t>
  </si>
  <si>
    <t>Столик інструмент
ціна: 250,0000</t>
  </si>
  <si>
    <t>112/118024</t>
  </si>
  <si>
    <t>Столик мет з скла
ціна: 25,0000</t>
  </si>
  <si>
    <t>112/118014</t>
  </si>
  <si>
    <t>Тазомір
ціна: 2,0000</t>
  </si>
  <si>
    <t>112/118005</t>
  </si>
  <si>
    <t>Телефон
ціна: 65,0000</t>
  </si>
  <si>
    <t>112/118001</t>
  </si>
  <si>
    <t>Термоконтейнер
ціна: 720,0000</t>
  </si>
  <si>
    <t>112/118030</t>
  </si>
  <si>
    <t>Тумба дер
ціна: 5,0000</t>
  </si>
  <si>
    <t>112/118013</t>
  </si>
  <si>
    <t>Шина медична
ціна: 200,0000</t>
  </si>
  <si>
    <t>112/118025</t>
  </si>
  <si>
    <t>Шкаф для медикаментів
ціна: 40,0000</t>
  </si>
  <si>
    <t>112/118011</t>
  </si>
  <si>
    <t>Шприц для полоскання
ціна: 9,0000</t>
  </si>
  <si>
    <t>112/118017</t>
  </si>
  <si>
    <t>опрмінювач бактерацидний
ціна: 240,0000</t>
  </si>
  <si>
    <t>112/118021</t>
  </si>
  <si>
    <t>стетоскоп акуш.дер
ціна: 82,0000</t>
  </si>
  <si>
    <t>112/118023</t>
  </si>
  <si>
    <t>Разом за рахунком 112/1.*.*.*.ФАП Гута</t>
  </si>
  <si>
    <t>ВСЬОГО</t>
  </si>
  <si>
    <t>ОПИС</t>
  </si>
  <si>
    <t>обладнання та устаткування що передається</t>
  </si>
  <si>
    <t>за даними бухгалтерського обліку</t>
  </si>
  <si>
    <t>Балансова (первісна) вартість, грн</t>
  </si>
  <si>
    <t xml:space="preserve">Сума нарахованого зносу, грн
(накопиченої амортизації)
</t>
  </si>
  <si>
    <t>Балансова (залишкова) вартість, грн</t>
  </si>
  <si>
    <t>ФАП с.Гута</t>
  </si>
  <si>
    <t>у комунальну власність Оноківської сільської ради</t>
  </si>
  <si>
    <t xml:space="preserve"> Рахунок 104</t>
  </si>
  <si>
    <t xml:space="preserve"> Рахунок 106/1</t>
  </si>
  <si>
    <t xml:space="preserve"> Рахунок 112/1</t>
  </si>
  <si>
    <t>АЗПСМ с.Кам"яниця</t>
  </si>
  <si>
    <t>Ваги ТВ1-150 з ростоміром
ціна: 6600,0000
""</t>
  </si>
  <si>
    <t xml:space="preserve">04.09.2014                                                                                                                                                                                                                                                 </t>
  </si>
  <si>
    <t>10400948</t>
  </si>
  <si>
    <t>Діагностичний набір Basic Set C10/E10(Ото офтальмоскоп)
ціна: 3800,0000</t>
  </si>
  <si>
    <t>10400918</t>
  </si>
  <si>
    <t>Електрокардіограф "МІДАС-ЕКІТ"
ціна: 9800,0000</t>
  </si>
  <si>
    <t xml:space="preserve">02.06.2014                                                                                                                                                                                                                                                 </t>
  </si>
  <si>
    <t>10400901</t>
  </si>
  <si>
    <t>Електрокардіограф
ціна: 4600,0000</t>
  </si>
  <si>
    <t xml:space="preserve">01.01.2008                                                                                                                                                                                                                                                 </t>
  </si>
  <si>
    <t>10404060</t>
  </si>
  <si>
    <t>Компрксор з кріслом
ціна: 8000,0000</t>
  </si>
  <si>
    <t xml:space="preserve">01.01.2005                                                                                                                                                                                                                                                 </t>
  </si>
  <si>
    <t>10404090</t>
  </si>
  <si>
    <t>Компютер в комплекті
ціна: 4538,0000</t>
  </si>
  <si>
    <t xml:space="preserve">01.01.2010                                                                                                                                                                                                                                                 </t>
  </si>
  <si>
    <t>10404088</t>
  </si>
  <si>
    <t>Крісло гінекологічне
ціна: 5558,0000</t>
  </si>
  <si>
    <t>10404058</t>
  </si>
  <si>
    <t>Холодильник "Ардо"
ціна: 1707,0000</t>
  </si>
  <si>
    <t xml:space="preserve">01.01.2002                                                                                                                                                                                                                                                 </t>
  </si>
  <si>
    <t>10404035</t>
  </si>
  <si>
    <t>стоматологічна установка
ціна: 3400,0000</t>
  </si>
  <si>
    <t>10404089</t>
  </si>
  <si>
    <t>Стерилізатор
ціна: 1157,0000</t>
  </si>
  <si>
    <t>10400031</t>
  </si>
  <si>
    <t>Разом за рахунком 104.*.*.*.АЗ Камяниця</t>
  </si>
  <si>
    <t xml:space="preserve"> Рахунок 105</t>
  </si>
  <si>
    <t>Автомобіль Renault Duster life1.6 4X4 VF1HJD40861988194
ціна: 516196,3200</t>
  </si>
  <si>
    <t xml:space="preserve">28.12.2018                                                                                                                                                                                                                                                 </t>
  </si>
  <si>
    <t>10500539</t>
  </si>
  <si>
    <t>Разом за рахунком 105.*.*.*.АЗ Камяниця</t>
  </si>
  <si>
    <t xml:space="preserve"> Рахунок 112</t>
  </si>
  <si>
    <t>Мобільний телефон NOKIR -150 ta -1235 ( IMTII)  Серійний номер IMEII: 350085530208203    +380 99 074 90 71
ціна: 1235,0000</t>
  </si>
  <si>
    <t xml:space="preserve">12.01.2021 </t>
  </si>
  <si>
    <t>1121901</t>
  </si>
  <si>
    <t>Разом за рахунком 112.*.*.*.АЗ Камяниця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</si>
  <si>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214,9950</t>
  </si>
  <si>
    <t xml:space="preserve">31.05.2020 </t>
  </si>
  <si>
    <t>112/112408</t>
  </si>
  <si>
    <t>Разом за рахунком 112/1.*.*.*.АЗ Камяниця</t>
  </si>
  <si>
    <t>Разом за Чікут Ірина Сергіївна</t>
  </si>
  <si>
    <t>Кушетка оглядова
ціна: 1137,0000</t>
  </si>
  <si>
    <t>106/106019</t>
  </si>
  <si>
    <t>106/106020</t>
  </si>
  <si>
    <t>Службовий кабінет
ціна: 5000,0000</t>
  </si>
  <si>
    <t>106/1030022</t>
  </si>
  <si>
    <t>Шафа медична
ціна: 1883,0000</t>
  </si>
  <si>
    <t>106/106021</t>
  </si>
  <si>
    <t>Разом за рахунком 106/1.*.*.*.АЗ Камяниця</t>
  </si>
  <si>
    <t>Стілець донорський з підлокітниками
ціна: 2458,0000</t>
  </si>
  <si>
    <t>1121071</t>
  </si>
  <si>
    <t>Опрмінювач бактерацидний ОВВ 15 Р-Metal OZONE
ціна: 665,0000</t>
  </si>
  <si>
    <t xml:space="preserve">18.02.2019 </t>
  </si>
  <si>
    <t>1121037</t>
  </si>
  <si>
    <t>"Офтальмоскоп набір"Діагностичний набір ONE TOUCH"
ціна: 2586,1900</t>
  </si>
  <si>
    <t>1121084</t>
  </si>
  <si>
    <t>Модем ТР Link ND-8816 1[RJ-12 FDSL2/2
ціна: 230,0000</t>
  </si>
  <si>
    <t xml:space="preserve">30.06.2013 </t>
  </si>
  <si>
    <t>112/118000</t>
  </si>
  <si>
    <t>Набір-укладка до сумки медичної ТУ У 25.1-23382040-2004
ціна: 880,0000</t>
  </si>
  <si>
    <t xml:space="preserve">30.06.2014 </t>
  </si>
  <si>
    <t>112/1112091</t>
  </si>
  <si>
    <t>112/1112092</t>
  </si>
  <si>
    <t>Сумка медична ТУ У 25.1-23382040-004-2004
ціна: 770,0000</t>
  </si>
  <si>
    <t>112/1112030</t>
  </si>
  <si>
    <t>112/1112031</t>
  </si>
  <si>
    <t>Опромінювач бактерацидний ОБП-1-30
ціна: 800,0000</t>
  </si>
  <si>
    <t xml:space="preserve">30.06.2015 </t>
  </si>
  <si>
    <t>112/11177</t>
  </si>
  <si>
    <t>Освітлювач з таблицями Сивцева для перевірки зору АР-1М (Апарат Рота)
ціна: 1700,0000</t>
  </si>
  <si>
    <t xml:space="preserve">30.09.2014 </t>
  </si>
  <si>
    <t>112/11111012</t>
  </si>
  <si>
    <t>Штатив для довгих вливань універсальний ШДВ-У
ціна: 394,0000</t>
  </si>
  <si>
    <t xml:space="preserve">31.03.2015 </t>
  </si>
  <si>
    <t>112/1112129</t>
  </si>
  <si>
    <t>Вогнегасник порошковий  ВП-5
ціна: 384,0000</t>
  </si>
  <si>
    <t xml:space="preserve">30.06.2017 </t>
  </si>
  <si>
    <t>112/1112228</t>
  </si>
  <si>
    <t>Печатка 40мм
ціна: 150,0000</t>
  </si>
  <si>
    <t>112/112345</t>
  </si>
  <si>
    <t>Печатка 60* 40мм
ціна: 150,0000</t>
  </si>
  <si>
    <t>112/112371</t>
  </si>
  <si>
    <t>Принтер-сканер -копір Сanon
ціна: 4550,0000</t>
  </si>
  <si>
    <t>112/1112213</t>
  </si>
  <si>
    <t>Бікс
ціна: 4,0000</t>
  </si>
  <si>
    <t xml:space="preserve">01.01.2011 </t>
  </si>
  <si>
    <t>112/10757</t>
  </si>
  <si>
    <t>Вага дитяча
ціна: 540,0000</t>
  </si>
  <si>
    <t>112/10772</t>
  </si>
  <si>
    <t>Вага електронна
ціна: 375,0000</t>
  </si>
  <si>
    <t>112/10798</t>
  </si>
  <si>
    <t>Вогнегасник
ціна: 85,0000</t>
  </si>
  <si>
    <t>112/10770</t>
  </si>
  <si>
    <t>Вогнегасник ВП-5
ціна: 198,0000</t>
  </si>
  <si>
    <t>112/10802</t>
  </si>
  <si>
    <t>Голкотримач заг-хір
ціна: 82,0000</t>
  </si>
  <si>
    <t>112/10778</t>
  </si>
  <si>
    <t>Головка полдірувальна
ціна: 15,0000</t>
  </si>
  <si>
    <t>112/10819</t>
  </si>
  <si>
    <t>Головки алмазні
ціна: 6,6000</t>
  </si>
  <si>
    <t>112/10818</t>
  </si>
  <si>
    <t>Джгут кровоспинний
ціна: 70,0000</t>
  </si>
  <si>
    <t>112/10779</t>
  </si>
  <si>
    <t>Дзеркало піхвове №2
ціна: 75,0000</t>
  </si>
  <si>
    <t>112/10781</t>
  </si>
  <si>
    <t>Дзеркало піхвове №3
ціна: 75,0000</t>
  </si>
  <si>
    <t>112/10782</t>
  </si>
  <si>
    <t>Дзеркало піхвове№!
ціна: 75,0000</t>
  </si>
  <si>
    <t>112/10780</t>
  </si>
  <si>
    <t>Дзеркало стоматологічне
ціна: 14,0000</t>
  </si>
  <si>
    <t>112/10808</t>
  </si>
  <si>
    <t>Екскаватор
ціна: 14,0000</t>
  </si>
  <si>
    <t>112/10812</t>
  </si>
  <si>
    <t>Елеватор
ціна: 66,0000</t>
  </si>
  <si>
    <t>112/10813</t>
  </si>
  <si>
    <t>Емкість для дизенфекції
ціна: 480,0000</t>
  </si>
  <si>
    <t>112/10816</t>
  </si>
  <si>
    <t>ЗатискачКровосп.№1
ціна: 6,5000</t>
  </si>
  <si>
    <t>112/10783</t>
  </si>
  <si>
    <t>Зонд стоматологічний
ціна: 12,0000</t>
  </si>
  <si>
    <t>112/10809</t>
  </si>
  <si>
    <t>Корцанг  прямий 280
ціна: 60,0000</t>
  </si>
  <si>
    <t>112/10785</t>
  </si>
  <si>
    <t>Корцанг зігн 256 мм
ціна: 60,0000</t>
  </si>
  <si>
    <t>112/10784</t>
  </si>
  <si>
    <t>Кушетка
ціна: 5,0000</t>
  </si>
  <si>
    <t>112/11753</t>
  </si>
  <si>
    <t>Лоток емалевий
ціна: 45,0000</t>
  </si>
  <si>
    <t>112/10807</t>
  </si>
  <si>
    <t>Опромінювач бактерацидний
ціна: 500,0000</t>
  </si>
  <si>
    <t>112/10804</t>
  </si>
  <si>
    <t>Полка
ціна: 100,0000</t>
  </si>
  <si>
    <t>112/10763</t>
  </si>
  <si>
    <t>Прапор
ціна: 19,0000</t>
  </si>
  <si>
    <t>112/10774</t>
  </si>
  <si>
    <t>Рамка
ціна: 52,0000</t>
  </si>
  <si>
    <t>112/10792</t>
  </si>
  <si>
    <t>Сейф
ціна: 820,0000</t>
  </si>
  <si>
    <t>112/10790</t>
  </si>
  <si>
    <t>Стільці
ціна: 75,0000</t>
  </si>
  <si>
    <t>112/11751</t>
  </si>
  <si>
    <t>Столик маніпуляційний
ціна: 450,0000</t>
  </si>
  <si>
    <t>112/10815</t>
  </si>
  <si>
    <t>Стоматологічний стілець
ціна: 850,0000</t>
  </si>
  <si>
    <t>112/10820</t>
  </si>
  <si>
    <t>Сумка холодильник
ціна: 570,0000</t>
  </si>
  <si>
    <t>112/10758</t>
  </si>
  <si>
    <t>Сумка холодильник
ціна: 46,0000</t>
  </si>
  <si>
    <t>112/10797</t>
  </si>
  <si>
    <t>Тазомір
ціна: 149,0000</t>
  </si>
  <si>
    <t>112/10789</t>
  </si>
  <si>
    <t>Термоконтейнер
ціна: 495,0000</t>
  </si>
  <si>
    <t>112/10793</t>
  </si>
  <si>
    <t>Шкаф
ціна: 500,0000</t>
  </si>
  <si>
    <t>112/10791</t>
  </si>
  <si>
    <t>Шприц для провкиння вух
ціна: 5,0000</t>
  </si>
  <si>
    <t>112/11755</t>
  </si>
  <si>
    <t>Штатив
ціна: 22,0000</t>
  </si>
  <si>
    <t>112/10803</t>
  </si>
  <si>
    <t>Щипці
ціна: 126,0000</t>
  </si>
  <si>
    <t>112/10814</t>
  </si>
  <si>
    <t>каналонаповнювач
ціна: 29,0000</t>
  </si>
  <si>
    <t>112/10817</t>
  </si>
  <si>
    <t>лампа настольна
ціна: 20,0000</t>
  </si>
  <si>
    <t>112/10762</t>
  </si>
  <si>
    <t>факс панасонік
ціна: 895,0000</t>
  </si>
  <si>
    <t>112/10773</t>
  </si>
  <si>
    <t>штатив для пробірок
ціна: 36,0000</t>
  </si>
  <si>
    <t>112/10795</t>
  </si>
  <si>
    <t>Разом за Янкович Наталія Генадіївна</t>
  </si>
  <si>
    <t>Разом за рахунком 112/1.*.*.*.АЗ Невицьке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</si>
  <si>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215,0000</t>
  </si>
  <si>
    <t>112/111008</t>
  </si>
  <si>
    <t xml:space="preserve">01.04.2011 </t>
  </si>
  <si>
    <t>Штамп R-4927
ціна: 130,0000</t>
  </si>
  <si>
    <t>112/111010</t>
  </si>
  <si>
    <t>Шкаф
ціна: 199,7600</t>
  </si>
  <si>
    <t>112/111005</t>
  </si>
  <si>
    <t>Шини медичні фіксуючі
ціна: 302,0000</t>
  </si>
  <si>
    <t>112/111014</t>
  </si>
  <si>
    <t>Факс Panasonic
ціна: 895,0000</t>
  </si>
  <si>
    <t>112/111009</t>
  </si>
  <si>
    <t>Сумка-холодильник
ціна: 214,6000</t>
  </si>
  <si>
    <t>112/111004</t>
  </si>
  <si>
    <t>Столик інструментальний СІ-5
ціна: 194,0000</t>
  </si>
  <si>
    <t>112/111016</t>
  </si>
  <si>
    <t>Стілець офісний
ціна: 120,0000</t>
  </si>
  <si>
    <t>112/111013</t>
  </si>
  <si>
    <t>Стіл письмовий
ціна: 600,0000</t>
  </si>
  <si>
    <t>112/111011</t>
  </si>
  <si>
    <t>Стіл
ціна: 315,0000</t>
  </si>
  <si>
    <t>112/111003</t>
  </si>
  <si>
    <t>Система контролю рівня глюкози у крові
ціна: 801,0000</t>
  </si>
  <si>
    <t>112/111015</t>
  </si>
  <si>
    <t>112/111007</t>
  </si>
  <si>
    <t>Печатка R-40
ціна: 79,5800</t>
  </si>
  <si>
    <t>112/111018</t>
  </si>
  <si>
    <t>Мікрохвильова піч
ціна: 500,0000</t>
  </si>
  <si>
    <t>112/111002</t>
  </si>
  <si>
    <t>Кушетка КРП
ціна: 419,0000</t>
  </si>
  <si>
    <t>112/111017</t>
  </si>
  <si>
    <t>Вогнегасник ВВК-2
ціна: 145,0000</t>
  </si>
  <si>
    <t>112/111223</t>
  </si>
  <si>
    <t xml:space="preserve">28.10.2011 </t>
  </si>
  <si>
    <t>Шафа
ціна: 48,2200</t>
  </si>
  <si>
    <t>112/111224</t>
  </si>
  <si>
    <t>Стелажі
ціна: 7,5800</t>
  </si>
  <si>
    <t>112/111222</t>
  </si>
  <si>
    <t>Стілець на колесах б/в
ціна: 22,1000</t>
  </si>
  <si>
    <t>112/112285</t>
  </si>
  <si>
    <t>Редукктор газа ЕКВ
ціна: 1750,0000</t>
  </si>
  <si>
    <t>112/112373</t>
  </si>
  <si>
    <t>112/112348</t>
  </si>
  <si>
    <t>112/1112234</t>
  </si>
  <si>
    <t>112/1112136</t>
  </si>
  <si>
    <t>112/1110146</t>
  </si>
  <si>
    <t xml:space="preserve">31.12.2014 </t>
  </si>
  <si>
    <t>Пульсоксиметр YX300
ціна: 679,0000</t>
  </si>
  <si>
    <t>112/1111082</t>
  </si>
  <si>
    <t>Пікфлоуметр micropeak
ціна: 690,0000</t>
  </si>
  <si>
    <t>112/11168</t>
  </si>
  <si>
    <t>112/111437</t>
  </si>
  <si>
    <t xml:space="preserve">30.09.2015 </t>
  </si>
  <si>
    <t>Вимірювач А/Т "Gamma"700К
ціна: 395,0000</t>
  </si>
  <si>
    <t>112/111389</t>
  </si>
  <si>
    <t>Ваги електроні для новонародженних Momert 6425
ціна: 1900,0000</t>
  </si>
  <si>
    <t>112/1112047</t>
  </si>
  <si>
    <t>112/1112108</t>
  </si>
  <si>
    <t>112/118003</t>
  </si>
  <si>
    <t>Модем TP-Link TD-8816
ціна: 230,0000</t>
  </si>
  <si>
    <t>112/1112151</t>
  </si>
  <si>
    <t>Ваги напольні
ціна: 499,9000</t>
  </si>
  <si>
    <t>Разом за рахунком 112.*.*.*.АЗ Невицьке</t>
  </si>
  <si>
    <t>1121072</t>
  </si>
  <si>
    <t>Сфігмоманометр з набором манжет для рук "Апарат для вимірювання кровяного тиску Medicare
ціна: 549,9800</t>
  </si>
  <si>
    <t>1121083</t>
  </si>
  <si>
    <t>Ростомір "Medicаre"
ціна: 2474,9100</t>
  </si>
  <si>
    <t>1121036</t>
  </si>
  <si>
    <t>1121804</t>
  </si>
  <si>
    <t>Столик інструментальний СІ-5(нерж полки)
ціна: 2340,0000</t>
  </si>
  <si>
    <t>1121905</t>
  </si>
  <si>
    <t>Мобільний телефон NOKIR -150 ta -1235 ( IMTII)  Серійний номер IMEII: 350085530198552    +380 99 074 89 02
ціна: 1235,0000</t>
  </si>
  <si>
    <t>Разом за рахунком 106/1.*.*.*.АЗ Невицьке</t>
  </si>
  <si>
    <t>106/100018</t>
  </si>
  <si>
    <t xml:space="preserve">28.01.1996                                                                                                                                                                                                                                                 </t>
  </si>
  <si>
    <t>Щиток електричний
ціна: 97,1500</t>
  </si>
  <si>
    <t>106/100020</t>
  </si>
  <si>
    <t xml:space="preserve">01.05.1997                                                                                                                                                                                                                                                 </t>
  </si>
  <si>
    <t>Шкаф для медикаментів
ціна: 34,5500</t>
  </si>
  <si>
    <t>106/100015</t>
  </si>
  <si>
    <t xml:space="preserve">28.09.2005                                                                                                                                                                                                                                                 </t>
  </si>
  <si>
    <t>Шафа медична одно-дверна
ціна: 1633,0000</t>
  </si>
  <si>
    <t>106/100009</t>
  </si>
  <si>
    <t xml:space="preserve">13.08.2010                                                                                                                                                                                                                                                 </t>
  </si>
  <si>
    <t>106/100008</t>
  </si>
  <si>
    <t xml:space="preserve">11.12.2009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</si>
  <si>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"Норд 271-980"
ціна: 2320,0000</t>
  </si>
  <si>
    <t>106/100011</t>
  </si>
  <si>
    <t xml:space="preserve">22.08.1999                                                                                                                                                                                                                                                 </t>
  </si>
  <si>
    <t>Умивальник
ціна: 187,0000</t>
  </si>
  <si>
    <t>106/100010</t>
  </si>
  <si>
    <t>106/100007</t>
  </si>
  <si>
    <t xml:space="preserve">24.08.2010                                                                                                                                                                                                                                                 </t>
  </si>
  <si>
    <t>106/100006</t>
  </si>
  <si>
    <t>Разом за рахунком 105.*.*.*.АЗ Невицьке</t>
  </si>
  <si>
    <t>10500543</t>
  </si>
  <si>
    <t xml:space="preserve">29.10.2019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</si>
  <si>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Renault DusterLife1.6 4X4 VF1HJD40X64230940
ціна: 516220,6800
модель: Двигун номер R031757</t>
  </si>
  <si>
    <t>Разом за рахунком 104.*.*.*.АЗ Невицьке</t>
  </si>
  <si>
    <t>Холодильник Ліберті-MRF-220
ціна: 3470,0000</t>
  </si>
  <si>
    <t>10400009</t>
  </si>
  <si>
    <t xml:space="preserve">24.04.2003                                                                                                                                                                                                                                                 </t>
  </si>
  <si>
    <t>Термоконтейнер ТМ-8 "Термо-Конт МК"
ціна: 1199,0000</t>
  </si>
  <si>
    <t>10400006</t>
  </si>
  <si>
    <t xml:space="preserve">31.10.2000                                                                                                                                                                                                                                                 </t>
  </si>
  <si>
    <t>Телефон
ціна: 28,0000</t>
  </si>
  <si>
    <t>10400010</t>
  </si>
  <si>
    <t xml:space="preserve">22.03.2001                                                                                                                                                                                                                                                 </t>
  </si>
  <si>
    <t>Стерилізатор повітряний ГП-40
ціна: 2500,0000</t>
  </si>
  <si>
    <t>10400013</t>
  </si>
  <si>
    <t xml:space="preserve">22.03.2006                                                                                                                                                                                                                                                 </t>
  </si>
  <si>
    <t>к-т</t>
  </si>
  <si>
    <t>Набір сімейного лікаря
ціна: 4199,0000</t>
  </si>
  <si>
    <t>10400007</t>
  </si>
  <si>
    <t>Комп’ютер в комплекті
ціна: 4538,0000</t>
  </si>
  <si>
    <t>10400012</t>
  </si>
  <si>
    <t xml:space="preserve">11.08.2002                                                                                                                                                                                                                                                 </t>
  </si>
  <si>
    <t>Випромінювач-рециркулятор бактерицидний закритого типу
ціна: 1552,0000</t>
  </si>
  <si>
    <t>10400005</t>
  </si>
  <si>
    <t xml:space="preserve">28.03.1995                                                                                                                                                                                                                                                 </t>
  </si>
  <si>
    <t>Вага медична
ціна: 31,0000</t>
  </si>
  <si>
    <t>10400016</t>
  </si>
  <si>
    <t xml:space="preserve">11.04.2001                                                                                                                                                                                                                                                 </t>
  </si>
  <si>
    <t>Вішалка
ціна: 6,0300</t>
  </si>
  <si>
    <t>10400011</t>
  </si>
  <si>
    <t xml:space="preserve">26.11.2001                                                                                                                                                                                                                                                 </t>
  </si>
  <si>
    <t>Інгалятор ультразвуковий "Вулкан-1"
ціна: 1394,0000</t>
  </si>
  <si>
    <t>1040387301</t>
  </si>
  <si>
    <t xml:space="preserve">21.10.2014                                                                                                                                                                                                                                                 </t>
  </si>
  <si>
    <t>Прилад Accutrend Plus
ціна: 6960,0000</t>
  </si>
  <si>
    <t>10400894</t>
  </si>
  <si>
    <t>Крісло гінекологічне КГ-2М
ціна: 9600,0000</t>
  </si>
  <si>
    <t>10400899</t>
  </si>
  <si>
    <t>Електрокардіограф "МІДАС-ЕКІТ"
ціна: 9800,0000
""</t>
  </si>
  <si>
    <t>АЗПСМ с.Невицьке</t>
  </si>
  <si>
    <t>АЗПСМ с.Оноківці</t>
  </si>
  <si>
    <t>Автомобіль Renault DusterLife1.6 4X4 VF1HJD40164230969
ціна: 516220,6800
модель: Двигун номер R031793
""</t>
  </si>
  <si>
    <t>шт</t>
  </si>
  <si>
    <t>10500549</t>
  </si>
  <si>
    <t>Разом за рахунком 105.*.*.*.АЗ Оноківці</t>
  </si>
  <si>
    <t>Дермаскоп BS3+
ціна: 14124,0000</t>
  </si>
  <si>
    <t xml:space="preserve">09.06.2020                                                                                                                                                                                                                                                 </t>
  </si>
  <si>
    <t>10400116</t>
  </si>
  <si>
    <t>Мобільний діагностичний комплекс IDIS 7500 (з предустановленим ПЗ) з комплектуючими
ціна: 87892,0000</t>
  </si>
  <si>
    <t>10400125</t>
  </si>
  <si>
    <t>Електрокардіограф ECG300G
ціна: 18000,0000</t>
  </si>
  <si>
    <t xml:space="preserve">08.05.2017                                                                                                                                                                                                                                                 </t>
  </si>
  <si>
    <t>10400003</t>
  </si>
  <si>
    <t>Ваги ТВ1-150 з ростоміром
ціна: 6600,0000</t>
  </si>
  <si>
    <t>10400951</t>
  </si>
  <si>
    <t>10400930</t>
  </si>
  <si>
    <t>Електрокардіограф "MIDAC EKIT#
ціна: 9800,0000</t>
  </si>
  <si>
    <t xml:space="preserve">20.10.2014                                                                                                                                                                                                                                                 </t>
  </si>
  <si>
    <t>104010635826</t>
  </si>
  <si>
    <t>Багатофункціональний пристрій CANON i-SENSYS MF3010
ціна: 1908,0000</t>
  </si>
  <si>
    <t xml:space="preserve">14.08.2012                                                                                                                                                                                                                                                 </t>
  </si>
  <si>
    <t>10400797</t>
  </si>
  <si>
    <t>Персональний комп"ютер (ноутбук НР 250G7, діагональ дісплея-15,6)
ціна: 14950,0000</t>
  </si>
  <si>
    <t xml:space="preserve">30.10.2019                                                                                                                                                                                                                                                 </t>
  </si>
  <si>
    <t>10400070</t>
  </si>
  <si>
    <t>Бормашина
ціна: 449,0000</t>
  </si>
  <si>
    <t>10406120</t>
  </si>
  <si>
    <t>Газовий котел "Вестон"
ціна: 4200,0000</t>
  </si>
  <si>
    <t>104060153</t>
  </si>
  <si>
    <t>Компресор
ціна: 8000,0000</t>
  </si>
  <si>
    <t>104060165</t>
  </si>
  <si>
    <t>Крісло  гінекологічне
ціна: 267,0000</t>
  </si>
  <si>
    <t>10406113</t>
  </si>
  <si>
    <t>Крісло стоматологічне
ціна: 431,0000</t>
  </si>
  <si>
    <t>104060112</t>
  </si>
  <si>
    <t>Лопір-прінтер "Cамсунг"
ціна: 998,0000</t>
  </si>
  <si>
    <t xml:space="preserve">18.12.2006                                                                                                                                                                                                                                                 </t>
  </si>
  <si>
    <t>10403044</t>
  </si>
  <si>
    <t>Лоток
ціна: 18,0000</t>
  </si>
  <si>
    <t>1040610671</t>
  </si>
  <si>
    <t>Стоматологічна установка
ціна: 34000,0000</t>
  </si>
  <si>
    <t>10406166</t>
  </si>
  <si>
    <t>Сухожарочний шкаф
ціна: 4589,0000</t>
  </si>
  <si>
    <t>10406163</t>
  </si>
  <si>
    <t>Холодильник "Апшерон"
ціна: 173,0000</t>
  </si>
  <si>
    <t>1040106012</t>
  </si>
  <si>
    <t>10400911</t>
  </si>
  <si>
    <t>10400017</t>
  </si>
  <si>
    <t>Котел Газовий
ціна: 5126,0000</t>
  </si>
  <si>
    <t>Лампа "Малюкс"
ціна: 20,0000</t>
  </si>
  <si>
    <t>10401060125</t>
  </si>
  <si>
    <t>Опрмінювач ОКЧ -10
ціна: 46,0000</t>
  </si>
  <si>
    <t>10401060114</t>
  </si>
  <si>
    <t>Пральнамашина
ціна: 1018,0000</t>
  </si>
  <si>
    <t>10401060007</t>
  </si>
  <si>
    <t>Ноутбук Lenovo Ideal Pad 330-15
ціна: 15650,0000</t>
  </si>
  <si>
    <t xml:space="preserve">28.02.2019                                                                                                                                                                                                                                                 </t>
  </si>
  <si>
    <t>10400064</t>
  </si>
  <si>
    <t>Холодильник Sharp 1227
ціна: 5700,0000</t>
  </si>
  <si>
    <t xml:space="preserve">08.11.2019                                                                                                                                                                                                                                                 </t>
  </si>
  <si>
    <t>10400089</t>
  </si>
  <si>
    <t>Разом за рахунком 104.*.*.*.АЗ Оноківці</t>
  </si>
  <si>
    <t xml:space="preserve"> Рахунок 106</t>
  </si>
  <si>
    <t>Вішалка
ціна: 5,5000</t>
  </si>
  <si>
    <t>10606031</t>
  </si>
  <si>
    <t>Сейф
ціна: 11,0000</t>
  </si>
  <si>
    <t>10606040</t>
  </si>
  <si>
    <t>Разом за рахунком 106.*.*.*.АЗ Оноківці</t>
  </si>
  <si>
    <t>Лавка
ціна: 5,0000</t>
  </si>
  <si>
    <t>106/106038</t>
  </si>
  <si>
    <t>Стіл   маніпуляційний
ціна: 19,8333</t>
  </si>
  <si>
    <t>106/106027</t>
  </si>
  <si>
    <t>Стіл  письмовий
ціна: 104,0000</t>
  </si>
  <si>
    <t>106/106023</t>
  </si>
  <si>
    <t>Стіл 2-х тумбовий
ціна: 65,0000</t>
  </si>
  <si>
    <t>106/106022</t>
  </si>
  <si>
    <t>Стільці
ціна: 8,3564</t>
  </si>
  <si>
    <t>106/106029</t>
  </si>
  <si>
    <t>Телефонний апарат
ціна: 31,0000</t>
  </si>
  <si>
    <t>106/106037</t>
  </si>
  <si>
    <t>Шафа
ціна: 298,0000</t>
  </si>
  <si>
    <t>106/1060191</t>
  </si>
  <si>
    <t>Шафа книжка
ціна: 48,0000</t>
  </si>
  <si>
    <t>106/106042</t>
  </si>
  <si>
    <t>Контейнер для сміття
ціна: 2799,0000</t>
  </si>
  <si>
    <t>106/101060721</t>
  </si>
  <si>
    <t>Стіл  Кухонний
ціна: 35,0000</t>
  </si>
  <si>
    <t>106/10106049</t>
  </si>
  <si>
    <t>Стіл  письмовий
ціна: 43,0000</t>
  </si>
  <si>
    <t>Стіл 2-х тумбний
ціна: 84,0000</t>
  </si>
  <si>
    <t>106/1010600035</t>
  </si>
  <si>
    <t>Стіл однотумбний
ціна: 65,0000</t>
  </si>
  <si>
    <t>106/1010600052</t>
  </si>
  <si>
    <t>106/10106061</t>
  </si>
  <si>
    <t>Тумба
ціна: 12,0000</t>
  </si>
  <si>
    <t>106/10106051</t>
  </si>
  <si>
    <t>Шафа Реестраційна
ціна: 61,0000</t>
  </si>
  <si>
    <t>106/10106045</t>
  </si>
  <si>
    <t>Шафа побутова
ціна: 88,0000</t>
  </si>
  <si>
    <t>106/10106044</t>
  </si>
  <si>
    <t>Разом за рахунком 106/1.*.*.*.АЗ Оноківці</t>
  </si>
  <si>
    <t>Ваги для дітей новонароджених
ціна: 1900,0000</t>
  </si>
  <si>
    <t>1121002</t>
  </si>
  <si>
    <t>Ваги для дітей новонародженних (20 кг)
ціна: 1950,0000</t>
  </si>
  <si>
    <t>1121061</t>
  </si>
  <si>
    <t>Мобільний телефон NOKIR -150 ta -1235 ( IMTII)  Серійний номер IMEII: 350085530198529    +380 99 074 90 96
ціна: 1235,0000</t>
  </si>
  <si>
    <t>1121906</t>
  </si>
  <si>
    <t>Рециркулятор ультрафіолетовий бактерицидний Аерекс-стандарт з лампою 30 Вт
ціна: 3367,0000</t>
  </si>
  <si>
    <t xml:space="preserve">23.11.2020 </t>
  </si>
  <si>
    <t>1121888</t>
  </si>
  <si>
    <t>Столик інструментальний СІ-5
ціна: 1800,0000</t>
  </si>
  <si>
    <t>1121056</t>
  </si>
  <si>
    <t>Столик пеленальний  СПЛ (БС)
ціна: 3283,3000</t>
  </si>
  <si>
    <t>1121038</t>
  </si>
  <si>
    <t>Лампа ТUV-30VV бактерацидна (Філіпс)
ціна: 509,4000</t>
  </si>
  <si>
    <t>1121012</t>
  </si>
  <si>
    <t>1121035</t>
  </si>
  <si>
    <t>Разом за рахунком 112.*.*.*.АЗ Оноківці</t>
  </si>
  <si>
    <t>Модем TP-link TD-8816
ціна: 230,0000</t>
  </si>
  <si>
    <t>112/1112070</t>
  </si>
  <si>
    <t>112/1112071</t>
  </si>
  <si>
    <t>Насос циркуляційний ОР25-40 180тмм Optima
ціна: 959,0000</t>
  </si>
  <si>
    <t xml:space="preserve">31.03.2016 </t>
  </si>
  <si>
    <t>112/1112179</t>
  </si>
  <si>
    <t>112/1112010</t>
  </si>
  <si>
    <t>112/1112011</t>
  </si>
  <si>
    <t>112/111391</t>
  </si>
  <si>
    <t>112/11175</t>
  </si>
  <si>
    <t>112/11176</t>
  </si>
  <si>
    <t>112/1111999</t>
  </si>
  <si>
    <t>112/1111083</t>
  </si>
  <si>
    <t>112/1110147</t>
  </si>
  <si>
    <t>112/1110148</t>
  </si>
  <si>
    <t>112/1112137</t>
  </si>
  <si>
    <t>112/1112193</t>
  </si>
  <si>
    <t>112/1112235</t>
  </si>
  <si>
    <t>112/112354</t>
  </si>
  <si>
    <t>112/112379</t>
  </si>
  <si>
    <t>Лічильник газу ELSTER BK G-6
ціна: 590,0000</t>
  </si>
  <si>
    <t xml:space="preserve">30.09.2012 </t>
  </si>
  <si>
    <t>112/1111979</t>
  </si>
  <si>
    <t>Опромінювач ОБПН-20
ціна: 200,0000</t>
  </si>
  <si>
    <t>112/11113001</t>
  </si>
  <si>
    <t>Печать кругла
ціна: 211,6700</t>
  </si>
  <si>
    <t>112/11194</t>
  </si>
  <si>
    <t>Штамп
ціна: 211,6700</t>
  </si>
  <si>
    <t>112/11195</t>
  </si>
  <si>
    <t>Штамп д/листків непрацездатності
ціна: 211,6600</t>
  </si>
  <si>
    <t>112/11196</t>
  </si>
  <si>
    <t>Стільці на колесах б/в
ціна: 10,8700</t>
  </si>
  <si>
    <t>112/11860</t>
  </si>
  <si>
    <t>Катрідж кенон
ціна: 635,0000</t>
  </si>
  <si>
    <t xml:space="preserve">31.12.2015 </t>
  </si>
  <si>
    <t>112/112178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</si>
  <si>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214,9967</t>
  </si>
  <si>
    <t>Разом за рахунком 112/1.*.*.*.АЗ Оноківці</t>
  </si>
  <si>
    <t>ФАП с.Оріховиця</t>
  </si>
  <si>
    <t>Велосипед "Салют"
ціна: 400,0000
""</t>
  </si>
  <si>
    <t>1040106007</t>
  </si>
  <si>
    <t>Газовий котел
ціна: 3500,0000</t>
  </si>
  <si>
    <t>1040106008</t>
  </si>
  <si>
    <t>Електрокамін
ціна: 53,0000</t>
  </si>
  <si>
    <t>1040106002</t>
  </si>
  <si>
    <t>Ліжко"Рахме"
ціна: 120,0000</t>
  </si>
  <si>
    <t>1040106003</t>
  </si>
  <si>
    <t>Лампа бактерацидна
ціна: 230,0000</t>
  </si>
  <si>
    <t>1040106006</t>
  </si>
  <si>
    <t>Стери лізатор
ціна: 1696,0000</t>
  </si>
  <si>
    <t>1040106004</t>
  </si>
  <si>
    <t>1040106010</t>
  </si>
  <si>
    <t>Тонометр
ціна: 40,0000</t>
  </si>
  <si>
    <t>1040106009</t>
  </si>
  <si>
    <t>УВЧ-66
ціна: 216,0000</t>
  </si>
  <si>
    <t>1040106005</t>
  </si>
  <si>
    <t>Холодильник "Норд"
ціна: 330,0000</t>
  </si>
  <si>
    <t>1040106001</t>
  </si>
  <si>
    <t>10400908</t>
  </si>
  <si>
    <t>Разом за рахунком 104.*.*.*.ФАП Оріховиця</t>
  </si>
  <si>
    <t>Вага дитяча
ціна: 10,0000</t>
  </si>
  <si>
    <t>1060106005</t>
  </si>
  <si>
    <t>Кипятильник
ціна: 3,0000</t>
  </si>
  <si>
    <t>1060106006</t>
  </si>
  <si>
    <t>Люстра
ціна: 3,5000</t>
  </si>
  <si>
    <t>1060106007</t>
  </si>
  <si>
    <t>Перегородка
ціна: 1,0000</t>
  </si>
  <si>
    <t>10601060115</t>
  </si>
  <si>
    <t>Стіл 2 шт
ціна: 4,5000</t>
  </si>
  <si>
    <t>10601060012</t>
  </si>
  <si>
    <t>Телефон
ціна: 22,0000</t>
  </si>
  <si>
    <t>10601060118</t>
  </si>
  <si>
    <t>Тумба 4 шт
ціна: 2,0000</t>
  </si>
  <si>
    <t>1060106004</t>
  </si>
  <si>
    <t>Умивальник
ціна: 151,0000</t>
  </si>
  <si>
    <t>10601060116</t>
  </si>
  <si>
    <t>Унітаз
ціна: 112,0000</t>
  </si>
  <si>
    <t>10601060117</t>
  </si>
  <si>
    <t>Шафа
ціна: 132,0000</t>
  </si>
  <si>
    <t>10601060011</t>
  </si>
  <si>
    <t>крісло стоматологічне
ціна: 319,0000</t>
  </si>
  <si>
    <t>10601060114</t>
  </si>
  <si>
    <t>Разом за рахунком 106.*.*.*.ФАП Оріховиця</t>
  </si>
  <si>
    <t>Люм\стра  плафону
ціна: 20,0000</t>
  </si>
  <si>
    <t>106/101060112</t>
  </si>
  <si>
    <t>Люстра
ціна: 50,5000</t>
  </si>
  <si>
    <t>106/101060113</t>
  </si>
  <si>
    <t>Стіл для інструментів
ціна: 33,5000</t>
  </si>
  <si>
    <t>106/101060111</t>
  </si>
  <si>
    <t>Стільці 8 шт
ціна: 3,6100</t>
  </si>
  <si>
    <t>106/101060031</t>
  </si>
  <si>
    <t>Разом за рахунком 106/1.*.*.*.ФАП Оріховиця</t>
  </si>
  <si>
    <t>112/112303</t>
  </si>
  <si>
    <t>Разом за рахунком 112/1.*.*.*.ФАП Оріховиця</t>
  </si>
  <si>
    <t>104/100914</t>
  </si>
  <si>
    <t>24.09.2014</t>
  </si>
  <si>
    <t>(зведена)</t>
  </si>
  <si>
    <t>Назва об"єкта</t>
  </si>
  <si>
    <t xml:space="preserve">Разом </t>
  </si>
  <si>
    <t xml:space="preserve"> Рахунок 105, 105/1</t>
  </si>
  <si>
    <t>Рахунок 106, 106/1</t>
  </si>
  <si>
    <t>Рахунок 112/1, 112</t>
  </si>
  <si>
    <t>РАЗОМ по рах 104, 105,106,112</t>
  </si>
  <si>
    <t xml:space="preserve">Головний лікар                                                                                 Лариса  Шинкаренко </t>
  </si>
  <si>
    <t xml:space="preserve">Головний бухгалтер                                                                          Олена Тарновецька 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</si>
</sst>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/>
      <top style="thin"/>
      <bottom/>
    </border>
    <border>
      <left/>
      <right style="medium"/>
      <top style="thin"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/>
      <bottom/>
    </border>
    <border>
      <left/>
      <right/>
      <top/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vertical="top"/>
    </xf>
    <xf numFmtId="2" fontId="0" fillId="0" borderId="12" xfId="0" applyNumberFormat="1" applyBorder="1" applyAlignment="1">
      <alignment vertical="top"/>
    </xf>
    <xf numFmtId="164" fontId="0" fillId="0" borderId="13" xfId="0" applyNumberForma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164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 quotePrefix="1">
      <alignment horizontal="left" vertical="top" wrapText="1"/>
    </xf>
    <xf numFmtId="0" fontId="0" fillId="0" borderId="12" xfId="0" applyBorder="1" applyAlignment="1" quotePrefix="1">
      <alignment horizontal="left" vertical="center" wrapText="1"/>
    </xf>
    <xf numFmtId="164" fontId="0" fillId="0" borderId="12" xfId="0" applyNumberFormat="1" applyBorder="1" applyAlignment="1" quotePrefix="1">
      <alignment vertical="top"/>
    </xf>
    <xf numFmtId="1" fontId="0" fillId="0" borderId="13" xfId="0" applyNumberFormat="1" applyBorder="1" applyAlignment="1">
      <alignment vertical="top"/>
    </xf>
    <xf numFmtId="0" fontId="0" fillId="0" borderId="19" xfId="0" applyBorder="1" applyAlignment="1">
      <alignment horizontal="center" vertical="top"/>
    </xf>
    <xf numFmtId="2" fontId="0" fillId="0" borderId="20" xfId="0" applyNumberFormat="1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vertical="top"/>
    </xf>
    <xf numFmtId="2" fontId="2" fillId="0" borderId="11" xfId="0" applyNumberFormat="1" applyFont="1" applyBorder="1" applyAlignment="1">
      <alignment vertical="top"/>
    </xf>
    <xf numFmtId="2" fontId="2" fillId="0" borderId="16" xfId="0" applyNumberFormat="1" applyFont="1" applyBorder="1" applyAlignment="1">
      <alignment vertical="top"/>
    </xf>
    <xf numFmtId="2" fontId="2" fillId="0" borderId="32" xfId="0" applyNumberFormat="1" applyFont="1" applyBorder="1" applyAlignment="1">
      <alignment vertical="top"/>
    </xf>
    <xf numFmtId="0" fontId="2" fillId="0" borderId="24" xfId="0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 vertical="top"/>
    </xf>
    <xf numFmtId="2" fontId="2" fillId="0" borderId="24" xfId="0" applyNumberFormat="1" applyFont="1" applyBorder="1" applyAlignment="1">
      <alignment vertical="top"/>
    </xf>
    <xf numFmtId="2" fontId="2" fillId="0" borderId="33" xfId="0" applyNumberFormat="1" applyFont="1" applyBorder="1" applyAlignment="1">
      <alignment vertical="top"/>
    </xf>
    <xf numFmtId="2" fontId="2" fillId="0" borderId="34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15" xfId="0" applyBorder="1" applyAlignment="1">
      <alignment horizontal="center" vertical="top"/>
    </xf>
    <xf numFmtId="0" fontId="0" fillId="0" borderId="15" xfId="0" applyBorder="1" applyAlignment="1" quotePrefix="1">
      <alignment horizontal="left" vertical="top" wrapText="1"/>
    </xf>
    <xf numFmtId="164" fontId="0" fillId="0" borderId="15" xfId="0" applyNumberFormat="1" applyBorder="1" applyAlignment="1" quotePrefix="1">
      <alignment vertical="top"/>
    </xf>
    <xf numFmtId="0" fontId="0" fillId="0" borderId="15" xfId="0" applyBorder="1" applyAlignment="1" quotePrefix="1">
      <alignment horizontal="left" vertical="center" wrapText="1"/>
    </xf>
    <xf numFmtId="2" fontId="0" fillId="0" borderId="15" xfId="0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vertical="top"/>
    </xf>
    <xf numFmtId="2" fontId="2" fillId="0" borderId="35" xfId="0" applyNumberFormat="1" applyFont="1" applyBorder="1" applyAlignment="1">
      <alignment vertical="top"/>
    </xf>
    <xf numFmtId="2" fontId="2" fillId="0" borderId="36" xfId="0" applyNumberFormat="1" applyFont="1" applyBorder="1" applyAlignment="1">
      <alignment vertical="top"/>
    </xf>
    <xf numFmtId="2" fontId="2" fillId="0" borderId="37" xfId="0" applyNumberFormat="1" applyFont="1" applyBorder="1" applyAlignment="1">
      <alignment vertical="top"/>
    </xf>
    <xf numFmtId="164" fontId="2" fillId="0" borderId="37" xfId="0" applyNumberFormat="1" applyFont="1" applyBorder="1" applyAlignment="1">
      <alignment vertical="top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left" vertical="top" wrapText="1"/>
    </xf>
    <xf numFmtId="0" fontId="0" fillId="0" borderId="39" xfId="0" applyBorder="1" applyAlignment="1">
      <alignment/>
    </xf>
    <xf numFmtId="2" fontId="2" fillId="0" borderId="31" xfId="0" applyNumberFormat="1" applyFont="1" applyBorder="1" applyAlignment="1">
      <alignment vertical="top"/>
    </xf>
    <xf numFmtId="0" fontId="0" fillId="0" borderId="30" xfId="0" applyBorder="1" applyAlignment="1">
      <alignment/>
    </xf>
    <xf numFmtId="2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center" vertical="top"/>
    </xf>
    <xf numFmtId="2" fontId="0" fillId="0" borderId="31" xfId="0" applyNumberFormat="1" applyBorder="1" applyAlignment="1">
      <alignment vertical="top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0" fillId="0" borderId="12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2" fontId="0" fillId="0" borderId="17" xfId="0" applyNumberFormat="1" applyBorder="1" applyAlignment="1">
      <alignment horizontal="left" vertical="top"/>
    </xf>
    <xf numFmtId="2" fontId="0" fillId="0" borderId="20" xfId="0" applyNumberFormat="1" applyBorder="1" applyAlignment="1">
      <alignment horizontal="left" vertical="top"/>
    </xf>
    <xf numFmtId="2" fontId="0" fillId="0" borderId="32" xfId="0" applyNumberFormat="1" applyBorder="1" applyAlignment="1">
      <alignment vertical="top"/>
    </xf>
    <xf numFmtId="0" fontId="2" fillId="0" borderId="24" xfId="0" applyFont="1" applyBorder="1" applyAlignment="1">
      <alignment horizontal="left" vertical="top" wrapText="1"/>
    </xf>
    <xf numFmtId="0" fontId="0" fillId="0" borderId="47" xfId="0" applyBorder="1" applyAlignment="1">
      <alignment horizontal="center" vertical="top"/>
    </xf>
    <xf numFmtId="0" fontId="0" fillId="0" borderId="41" xfId="0" applyBorder="1" applyAlignment="1" quotePrefix="1">
      <alignment horizontal="left" vertical="top" wrapText="1"/>
    </xf>
    <xf numFmtId="0" fontId="0" fillId="0" borderId="48" xfId="0" applyBorder="1" applyAlignment="1">
      <alignment/>
    </xf>
    <xf numFmtId="0" fontId="2" fillId="0" borderId="3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6" fillId="33" borderId="53" xfId="0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left" vertical="top" wrapText="1"/>
    </xf>
    <xf numFmtId="2" fontId="46" fillId="33" borderId="41" xfId="0" applyNumberFormat="1" applyFont="1" applyFill="1" applyBorder="1" applyAlignment="1">
      <alignment horizontal="center" vertical="center"/>
    </xf>
    <xf numFmtId="2" fontId="46" fillId="33" borderId="13" xfId="0" applyNumberFormat="1" applyFont="1" applyFill="1" applyBorder="1" applyAlignment="1">
      <alignment horizontal="center" vertical="center"/>
    </xf>
    <xf numFmtId="2" fontId="46" fillId="33" borderId="17" xfId="0" applyNumberFormat="1" applyFont="1" applyFill="1" applyBorder="1" applyAlignment="1">
      <alignment horizontal="center" vertical="center"/>
    </xf>
    <xf numFmtId="2" fontId="46" fillId="33" borderId="40" xfId="0" applyNumberFormat="1" applyFont="1" applyFill="1" applyBorder="1" applyAlignment="1">
      <alignment horizontal="center" vertical="center"/>
    </xf>
    <xf numFmtId="0" fontId="46" fillId="33" borderId="54" xfId="0" applyFont="1" applyFill="1" applyBorder="1" applyAlignment="1">
      <alignment horizontal="center" vertical="top"/>
    </xf>
    <xf numFmtId="2" fontId="46" fillId="33" borderId="49" xfId="0" applyNumberFormat="1" applyFont="1" applyFill="1" applyBorder="1" applyAlignment="1">
      <alignment horizontal="center" vertical="center"/>
    </xf>
    <xf numFmtId="2" fontId="46" fillId="33" borderId="50" xfId="0" applyNumberFormat="1" applyFont="1" applyFill="1" applyBorder="1" applyAlignment="1">
      <alignment horizontal="center" vertical="center"/>
    </xf>
    <xf numFmtId="2" fontId="46" fillId="33" borderId="51" xfId="0" applyNumberFormat="1" applyFont="1" applyFill="1" applyBorder="1" applyAlignment="1">
      <alignment horizontal="center" vertical="center"/>
    </xf>
    <xf numFmtId="2" fontId="46" fillId="33" borderId="5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top"/>
    </xf>
    <xf numFmtId="0" fontId="46" fillId="33" borderId="15" xfId="0" applyFont="1" applyFill="1" applyBorder="1" applyAlignment="1">
      <alignment horizontal="left" vertical="top" wrapText="1"/>
    </xf>
    <xf numFmtId="2" fontId="46" fillId="33" borderId="15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47" fillId="33" borderId="55" xfId="0" applyFont="1" applyFill="1" applyBorder="1" applyAlignment="1">
      <alignment/>
    </xf>
    <xf numFmtId="0" fontId="47" fillId="33" borderId="56" xfId="0" applyFont="1" applyFill="1" applyBorder="1" applyAlignment="1">
      <alignment horizontal="left" vertical="top" wrapText="1"/>
    </xf>
    <xf numFmtId="2" fontId="47" fillId="33" borderId="57" xfId="0" applyNumberFormat="1" applyFont="1" applyFill="1" applyBorder="1" applyAlignment="1">
      <alignment horizontal="center" vertical="center"/>
    </xf>
    <xf numFmtId="0" fontId="47" fillId="33" borderId="58" xfId="0" applyFont="1" applyFill="1" applyBorder="1" applyAlignment="1">
      <alignment horizontal="left" vertical="top" wrapText="1"/>
    </xf>
    <xf numFmtId="2" fontId="47" fillId="33" borderId="15" xfId="0" applyNumberFormat="1" applyFont="1" applyFill="1" applyBorder="1" applyAlignment="1">
      <alignment horizontal="center" vertical="center"/>
    </xf>
    <xf numFmtId="0" fontId="47" fillId="33" borderId="59" xfId="0" applyFont="1" applyFill="1" applyBorder="1" applyAlignment="1">
      <alignment/>
    </xf>
    <xf numFmtId="0" fontId="47" fillId="33" borderId="60" xfId="0" applyFont="1" applyFill="1" applyBorder="1" applyAlignment="1">
      <alignment horizontal="left" vertical="top" wrapText="1"/>
    </xf>
    <xf numFmtId="2" fontId="47" fillId="33" borderId="61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left" vertical="top" wrapText="1"/>
    </xf>
    <xf numFmtId="2" fontId="47" fillId="33" borderId="3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2" fontId="47" fillId="33" borderId="3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 vertical="top" wrapText="1"/>
    </xf>
    <xf numFmtId="2" fontId="47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8" fillId="33" borderId="62" xfId="0" applyFont="1" applyFill="1" applyBorder="1" applyAlignment="1">
      <alignment horizontal="center" vertical="center"/>
    </xf>
    <xf numFmtId="0" fontId="48" fillId="33" borderId="63" xfId="0" applyFont="1" applyFill="1" applyBorder="1" applyAlignment="1">
      <alignment horizontal="center" vertical="center"/>
    </xf>
    <xf numFmtId="0" fontId="48" fillId="33" borderId="65" xfId="0" applyFont="1" applyFill="1" applyBorder="1" applyAlignment="1">
      <alignment horizontal="center" vertical="center"/>
    </xf>
    <xf numFmtId="0" fontId="48" fillId="33" borderId="66" xfId="0" applyFont="1" applyFill="1" applyBorder="1" applyAlignment="1">
      <alignment horizontal="center" vertical="center"/>
    </xf>
    <xf numFmtId="0" fontId="48" fillId="33" borderId="67" xfId="0" applyFont="1" applyFill="1" applyBorder="1" applyAlignment="1">
      <alignment horizontal="center"/>
    </xf>
    <xf numFmtId="0" fontId="48" fillId="33" borderId="68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69" xfId="0" applyFont="1" applyFill="1" applyBorder="1" applyAlignment="1">
      <alignment horizontal="center"/>
    </xf>
    <xf numFmtId="0" fontId="48" fillId="33" borderId="70" xfId="0" applyFont="1" applyFill="1" applyBorder="1" applyAlignment="1">
      <alignment horizontal="center"/>
    </xf>
    <xf numFmtId="0" fontId="48" fillId="33" borderId="7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2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3;&#1091;&#1090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0;&#1072;&#1084;&#1103;&#1085;&#1080;&#1094;&#110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3;&#1077;&#1074;&#1080;&#1094;&#1100;&#1082;&#107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4;&#1085;&#1086;&#1082;&#1110;&#1074;&#1094;&#111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4;&#1088;&#1110;&#1093;&#1086;&#1074;&#1080;&#1094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Гут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Камяниця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Оноків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Оріховиця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tabSelected="1" view="pageBreakPreview" zoomScale="115" zoomScaleNormal="70" zoomScaleSheetLayoutView="115" zoomScalePageLayoutView="0" workbookViewId="0" topLeftCell="A1">
      <selection activeCell="A15" sqref="A15:F15"/>
    </sheetView>
  </sheetViews>
  <sheetFormatPr defaultColWidth="9.125" defaultRowHeight="12.75"/>
  <cols>
    <col min="1" max="1" width="6.625" style="0" customWidth="1"/>
    <col min="2" max="2" width="48.875" style="0" customWidth="1"/>
    <col min="3" max="3" width="9.50390625" style="0" customWidth="1"/>
    <col min="4" max="4" width="11.00390625" style="0" customWidth="1"/>
    <col min="5" max="5" width="10.50390625" style="0" customWidth="1"/>
    <col min="6" max="6" width="10.875" style="0" customWidth="1"/>
    <col min="7" max="15" width="0" style="0" hidden="1" customWidth="1"/>
    <col min="16" max="246" width="9.125" style="0" customWidth="1"/>
  </cols>
  <sheetData>
    <row r="1" spans="1:9" ht="19.5" customHeight="1">
      <c r="A1" s="143" t="s">
        <v>86</v>
      </c>
      <c r="B1" s="143"/>
      <c r="C1" s="143"/>
      <c r="D1" s="143"/>
      <c r="E1" s="143"/>
      <c r="F1" s="143"/>
      <c r="G1" s="143"/>
      <c r="H1" s="143"/>
      <c r="I1" s="143"/>
    </row>
    <row r="2" spans="1:9" ht="15.75" customHeight="1">
      <c r="A2" s="144" t="s">
        <v>87</v>
      </c>
      <c r="B2" s="144"/>
      <c r="C2" s="144"/>
      <c r="D2" s="144"/>
      <c r="E2" s="144"/>
      <c r="F2" s="144"/>
      <c r="G2" s="144"/>
      <c r="H2" s="144"/>
      <c r="I2" s="144"/>
    </row>
    <row r="3" spans="1:9" ht="16.5" customHeight="1">
      <c r="A3" s="144" t="s">
        <v>93</v>
      </c>
      <c r="B3" s="144"/>
      <c r="C3" s="144"/>
      <c r="D3" s="144"/>
      <c r="E3" s="144"/>
      <c r="F3" s="144"/>
      <c r="G3" s="144"/>
      <c r="H3" s="144"/>
      <c r="I3" s="144"/>
    </row>
    <row r="4" spans="2:5" ht="14.25" customHeight="1" thickBot="1">
      <c r="B4" s="145" t="s">
        <v>618</v>
      </c>
      <c r="C4" s="145"/>
      <c r="D4" s="145"/>
      <c r="E4" s="145"/>
    </row>
    <row r="5" spans="1:6" ht="16.5" customHeight="1">
      <c r="A5" s="146" t="s">
        <v>0</v>
      </c>
      <c r="B5" s="148" t="s">
        <v>619</v>
      </c>
      <c r="C5" s="150" t="s">
        <v>88</v>
      </c>
      <c r="D5" s="151"/>
      <c r="E5" s="151"/>
      <c r="F5" s="152"/>
    </row>
    <row r="6" spans="1:6" ht="57" customHeight="1">
      <c r="A6" s="147"/>
      <c r="B6" s="149"/>
      <c r="C6" s="85" t="s">
        <v>2</v>
      </c>
      <c r="D6" s="86" t="s">
        <v>89</v>
      </c>
      <c r="E6" s="87" t="s">
        <v>90</v>
      </c>
      <c r="F6" s="88" t="s">
        <v>91</v>
      </c>
    </row>
    <row r="7" spans="1:6" s="90" customFormat="1" ht="9.75" customHeight="1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</row>
    <row r="8" spans="1:6" ht="15">
      <c r="A8" s="130" t="s">
        <v>94</v>
      </c>
      <c r="B8" s="131"/>
      <c r="C8" s="131"/>
      <c r="D8" s="131"/>
      <c r="E8" s="131"/>
      <c r="F8" s="132"/>
    </row>
    <row r="9" spans="1:15" ht="12.75">
      <c r="A9" s="91">
        <v>1</v>
      </c>
      <c r="B9" s="92" t="s">
        <v>404</v>
      </c>
      <c r="C9" s="93">
        <v>27</v>
      </c>
      <c r="D9" s="94">
        <v>245785</v>
      </c>
      <c r="E9" s="95">
        <v>101804.95</v>
      </c>
      <c r="F9" s="96">
        <v>143980.05</v>
      </c>
      <c r="G9" s="20">
        <v>1</v>
      </c>
      <c r="H9" s="6" t="e">
        <f>#REF!</f>
        <v>#REF!</v>
      </c>
      <c r="I9" s="5" t="e">
        <f>#REF!</f>
        <v>#REF!</v>
      </c>
      <c r="J9" s="4">
        <f aca="true" t="shared" si="0" ref="J9:M11">C9</f>
        <v>27</v>
      </c>
      <c r="K9" s="5">
        <f t="shared" si="0"/>
        <v>245785</v>
      </c>
      <c r="L9" s="5">
        <f t="shared" si="0"/>
        <v>101804.95</v>
      </c>
      <c r="M9" s="5">
        <f t="shared" si="0"/>
        <v>143980.05</v>
      </c>
      <c r="N9" s="5">
        <v>1</v>
      </c>
      <c r="O9" s="5">
        <v>282</v>
      </c>
    </row>
    <row r="10" spans="1:15" ht="12.75">
      <c r="A10" s="91">
        <v>2</v>
      </c>
      <c r="B10" s="92" t="s">
        <v>403</v>
      </c>
      <c r="C10" s="93">
        <v>13</v>
      </c>
      <c r="D10" s="94">
        <v>45277.03</v>
      </c>
      <c r="E10" s="95">
        <v>33008.22</v>
      </c>
      <c r="F10" s="96">
        <v>8798.81</v>
      </c>
      <c r="G10" s="20">
        <v>1</v>
      </c>
      <c r="H10" s="6" t="e">
        <f>#REF!</f>
        <v>#REF!</v>
      </c>
      <c r="I10" s="5" t="e">
        <f>#REF!</f>
        <v>#REF!</v>
      </c>
      <c r="J10" s="4">
        <f t="shared" si="0"/>
        <v>13</v>
      </c>
      <c r="K10" s="5">
        <f t="shared" si="0"/>
        <v>45277.03</v>
      </c>
      <c r="L10" s="5">
        <f t="shared" si="0"/>
        <v>33008.22</v>
      </c>
      <c r="M10" s="5">
        <f t="shared" si="0"/>
        <v>8798.81</v>
      </c>
      <c r="N10" s="5">
        <v>1</v>
      </c>
      <c r="O10" s="5">
        <v>2149</v>
      </c>
    </row>
    <row r="11" spans="1:15" ht="12.75">
      <c r="A11" s="97">
        <v>3</v>
      </c>
      <c r="B11" s="92" t="s">
        <v>97</v>
      </c>
      <c r="C11" s="98">
        <v>10</v>
      </c>
      <c r="D11" s="99">
        <v>49160</v>
      </c>
      <c r="E11" s="100">
        <v>42335.38</v>
      </c>
      <c r="F11" s="101">
        <v>6824.62</v>
      </c>
      <c r="G11" s="20">
        <v>1</v>
      </c>
      <c r="H11" s="6" t="e">
        <f>#REF!</f>
        <v>#REF!</v>
      </c>
      <c r="I11" s="5" t="e">
        <f>#REF!</f>
        <v>#REF!</v>
      </c>
      <c r="J11" s="4">
        <f t="shared" si="0"/>
        <v>10</v>
      </c>
      <c r="K11" s="5">
        <f t="shared" si="0"/>
        <v>49160</v>
      </c>
      <c r="L11" s="5">
        <f t="shared" si="0"/>
        <v>42335.38</v>
      </c>
      <c r="M11" s="5">
        <f t="shared" si="0"/>
        <v>6824.62</v>
      </c>
      <c r="N11" s="5">
        <v>1</v>
      </c>
      <c r="O11" s="5">
        <v>4538</v>
      </c>
    </row>
    <row r="12" spans="1:15" ht="12.75">
      <c r="A12" s="102">
        <v>4</v>
      </c>
      <c r="B12" s="103" t="s">
        <v>92</v>
      </c>
      <c r="C12" s="104">
        <v>3</v>
      </c>
      <c r="D12" s="104">
        <v>5880</v>
      </c>
      <c r="E12" s="104">
        <v>5880</v>
      </c>
      <c r="F12" s="104">
        <v>0</v>
      </c>
      <c r="G12" s="105"/>
      <c r="H12" s="106"/>
      <c r="I12" s="107"/>
      <c r="J12" s="106"/>
      <c r="K12" s="107"/>
      <c r="L12" s="107"/>
      <c r="M12" s="107"/>
      <c r="N12" s="107"/>
      <c r="O12" s="107"/>
    </row>
    <row r="13" spans="1:15" ht="12.75">
      <c r="A13" s="102">
        <v>5</v>
      </c>
      <c r="B13" s="103" t="s">
        <v>560</v>
      </c>
      <c r="C13" s="104">
        <v>11</v>
      </c>
      <c r="D13" s="104">
        <v>10775</v>
      </c>
      <c r="E13" s="104">
        <v>9561.94</v>
      </c>
      <c r="F13" s="104">
        <v>1213.06</v>
      </c>
      <c r="G13" s="105"/>
      <c r="H13" s="106"/>
      <c r="I13" s="107"/>
      <c r="J13" s="106"/>
      <c r="K13" s="107"/>
      <c r="L13" s="107"/>
      <c r="M13" s="107"/>
      <c r="N13" s="107"/>
      <c r="O13" s="107"/>
    </row>
    <row r="14" spans="1:6" ht="13.5" thickBot="1">
      <c r="A14" s="108"/>
      <c r="B14" s="109" t="s">
        <v>620</v>
      </c>
      <c r="C14" s="110">
        <f>SUM(C9:C13)</f>
        <v>64</v>
      </c>
      <c r="D14" s="110">
        <f>SUM(D9:D13)</f>
        <v>356877.03</v>
      </c>
      <c r="E14" s="110">
        <f>SUM(E9:E13)</f>
        <v>192590.49</v>
      </c>
      <c r="F14" s="110">
        <f>SUM(F9:F13)</f>
        <v>160816.53999999998</v>
      </c>
    </row>
    <row r="15" spans="1:6" ht="15">
      <c r="A15" s="133" t="s">
        <v>621</v>
      </c>
      <c r="B15" s="134"/>
      <c r="C15" s="135"/>
      <c r="D15" s="135"/>
      <c r="E15" s="135"/>
      <c r="F15" s="136"/>
    </row>
    <row r="16" spans="1:6" ht="12.75">
      <c r="A16" s="91">
        <v>1</v>
      </c>
      <c r="B16" s="92" t="s">
        <v>404</v>
      </c>
      <c r="C16" s="104">
        <v>1</v>
      </c>
      <c r="D16" s="104">
        <v>516220.68</v>
      </c>
      <c r="E16" s="104">
        <v>98327.68</v>
      </c>
      <c r="F16" s="104">
        <v>417893</v>
      </c>
    </row>
    <row r="17" spans="1:6" ht="12.75">
      <c r="A17" s="91">
        <v>2</v>
      </c>
      <c r="B17" s="92" t="s">
        <v>403</v>
      </c>
      <c r="C17" s="104">
        <v>1</v>
      </c>
      <c r="D17" s="104">
        <v>516220.68</v>
      </c>
      <c r="E17" s="104">
        <v>98327.68</v>
      </c>
      <c r="F17" s="104">
        <v>417893</v>
      </c>
    </row>
    <row r="18" spans="1:6" ht="12.75">
      <c r="A18" s="97">
        <v>3</v>
      </c>
      <c r="B18" s="92" t="s">
        <v>97</v>
      </c>
      <c r="C18" s="104">
        <v>1</v>
      </c>
      <c r="D18" s="104">
        <v>516196.32</v>
      </c>
      <c r="E18" s="104">
        <v>165920.13</v>
      </c>
      <c r="F18" s="104">
        <v>350276.19</v>
      </c>
    </row>
    <row r="19" spans="1:6" ht="12.75">
      <c r="A19" s="102">
        <v>4</v>
      </c>
      <c r="B19" s="103" t="s">
        <v>92</v>
      </c>
      <c r="C19" s="104">
        <v>0</v>
      </c>
      <c r="D19" s="104">
        <v>0</v>
      </c>
      <c r="E19" s="104">
        <v>0</v>
      </c>
      <c r="F19" s="104">
        <v>0</v>
      </c>
    </row>
    <row r="20" spans="1:6" ht="12.75">
      <c r="A20" s="102">
        <v>5</v>
      </c>
      <c r="B20" s="103" t="s">
        <v>560</v>
      </c>
      <c r="C20" s="104">
        <v>0</v>
      </c>
      <c r="D20" s="104">
        <v>0</v>
      </c>
      <c r="E20" s="104">
        <v>0</v>
      </c>
      <c r="F20" s="104">
        <v>0</v>
      </c>
    </row>
    <row r="21" spans="1:6" ht="13.5" thickBot="1">
      <c r="A21" s="108"/>
      <c r="B21" s="111" t="s">
        <v>620</v>
      </c>
      <c r="C21" s="112">
        <f>SUM(C16:C20)</f>
        <v>3</v>
      </c>
      <c r="D21" s="112">
        <f>SUM(D16:D20)</f>
        <v>1548637.68</v>
      </c>
      <c r="E21" s="112">
        <f>SUM(E16:E20)</f>
        <v>362575.49</v>
      </c>
      <c r="F21" s="112">
        <f>SUM(F16:F20)</f>
        <v>1186062.19</v>
      </c>
    </row>
    <row r="22" spans="1:6" ht="15">
      <c r="A22" s="137" t="s">
        <v>622</v>
      </c>
      <c r="B22" s="138"/>
      <c r="C22" s="139"/>
      <c r="D22" s="139"/>
      <c r="E22" s="139"/>
      <c r="F22" s="140"/>
    </row>
    <row r="23" spans="1:15" ht="12.75">
      <c r="A23" s="91">
        <v>1</v>
      </c>
      <c r="B23" s="92" t="s">
        <v>404</v>
      </c>
      <c r="C23" s="104">
        <v>41</v>
      </c>
      <c r="D23" s="104">
        <v>4338.92</v>
      </c>
      <c r="E23" s="104">
        <v>4338.92</v>
      </c>
      <c r="F23" s="104">
        <v>0</v>
      </c>
      <c r="G23" s="20">
        <v>1</v>
      </c>
      <c r="H23" s="6" t="e">
        <f>#REF!</f>
        <v>#REF!</v>
      </c>
      <c r="I23" s="5" t="e">
        <f>#REF!</f>
        <v>#REF!</v>
      </c>
      <c r="J23" s="4">
        <f aca="true" t="shared" si="1" ref="J23:M24">C23</f>
        <v>41</v>
      </c>
      <c r="K23" s="5">
        <f t="shared" si="1"/>
        <v>4338.92</v>
      </c>
      <c r="L23" s="5">
        <f t="shared" si="1"/>
        <v>4338.92</v>
      </c>
      <c r="M23" s="5">
        <f t="shared" si="1"/>
        <v>0</v>
      </c>
      <c r="N23" s="5">
        <v>1</v>
      </c>
      <c r="O23" s="5">
        <v>85</v>
      </c>
    </row>
    <row r="24" spans="1:15" ht="12.75">
      <c r="A24" s="91">
        <v>2</v>
      </c>
      <c r="B24" s="92" t="s">
        <v>403</v>
      </c>
      <c r="C24" s="104">
        <v>9</v>
      </c>
      <c r="D24" s="104">
        <v>8615.7</v>
      </c>
      <c r="E24" s="104">
        <v>8615.7</v>
      </c>
      <c r="F24" s="104">
        <v>0</v>
      </c>
      <c r="G24" s="20">
        <v>1</v>
      </c>
      <c r="H24" s="6" t="e">
        <f>#REF!</f>
        <v>#REF!</v>
      </c>
      <c r="I24" s="5" t="e">
        <f>#REF!</f>
        <v>#REF!</v>
      </c>
      <c r="J24" s="4">
        <f t="shared" si="1"/>
        <v>9</v>
      </c>
      <c r="K24" s="5">
        <f t="shared" si="1"/>
        <v>8615.7</v>
      </c>
      <c r="L24" s="5">
        <f t="shared" si="1"/>
        <v>8615.7</v>
      </c>
      <c r="M24" s="5">
        <f t="shared" si="1"/>
        <v>0</v>
      </c>
      <c r="N24" s="5">
        <v>1</v>
      </c>
      <c r="O24" s="5">
        <v>93</v>
      </c>
    </row>
    <row r="25" spans="1:15" ht="12.75">
      <c r="A25" s="97">
        <v>3</v>
      </c>
      <c r="B25" s="92" t="s">
        <v>97</v>
      </c>
      <c r="C25" s="104">
        <v>1</v>
      </c>
      <c r="D25" s="104">
        <v>9157</v>
      </c>
      <c r="E25" s="104">
        <v>9175</v>
      </c>
      <c r="F25" s="104">
        <v>0</v>
      </c>
      <c r="G25" s="105"/>
      <c r="H25" s="106"/>
      <c r="I25" s="107"/>
      <c r="J25" s="106"/>
      <c r="K25" s="107"/>
      <c r="L25" s="107"/>
      <c r="M25" s="107"/>
      <c r="N25" s="107"/>
      <c r="O25" s="107"/>
    </row>
    <row r="26" spans="1:15" ht="12.75">
      <c r="A26" s="102">
        <v>4</v>
      </c>
      <c r="B26" s="103" t="s">
        <v>92</v>
      </c>
      <c r="C26" s="104">
        <v>1</v>
      </c>
      <c r="D26" s="104">
        <v>1633</v>
      </c>
      <c r="E26" s="104">
        <v>1633</v>
      </c>
      <c r="F26" s="104">
        <v>0</v>
      </c>
      <c r="G26" s="105"/>
      <c r="H26" s="106"/>
      <c r="I26" s="107"/>
      <c r="J26" s="106"/>
      <c r="K26" s="107"/>
      <c r="L26" s="107"/>
      <c r="M26" s="107"/>
      <c r="N26" s="107"/>
      <c r="O26" s="107"/>
    </row>
    <row r="27" spans="1:15" ht="12.75">
      <c r="A27" s="102">
        <v>5</v>
      </c>
      <c r="B27" s="103" t="s">
        <v>560</v>
      </c>
      <c r="C27" s="104">
        <v>0</v>
      </c>
      <c r="D27" s="104">
        <v>0</v>
      </c>
      <c r="E27" s="104">
        <v>0</v>
      </c>
      <c r="F27" s="104">
        <v>0</v>
      </c>
      <c r="G27" s="105"/>
      <c r="H27" s="106"/>
      <c r="I27" s="107"/>
      <c r="J27" s="106"/>
      <c r="K27" s="107"/>
      <c r="L27" s="107"/>
      <c r="M27" s="107"/>
      <c r="N27" s="107"/>
      <c r="O27" s="107"/>
    </row>
    <row r="28" spans="1:6" ht="13.5" thickBot="1">
      <c r="A28" s="113"/>
      <c r="B28" s="114" t="s">
        <v>620</v>
      </c>
      <c r="C28" s="115">
        <f>SUM(C23:C27)</f>
        <v>52</v>
      </c>
      <c r="D28" s="115">
        <f>SUM(D23:D27)</f>
        <v>23744.620000000003</v>
      </c>
      <c r="E28" s="115">
        <f>SUM(E23:E27)</f>
        <v>23762.620000000003</v>
      </c>
      <c r="F28" s="115">
        <f>SUM(F23:F27)</f>
        <v>0</v>
      </c>
    </row>
    <row r="29" spans="1:6" ht="15">
      <c r="A29" s="137" t="s">
        <v>623</v>
      </c>
      <c r="B29" s="141"/>
      <c r="C29" s="138"/>
      <c r="D29" s="138"/>
      <c r="E29" s="138"/>
      <c r="F29" s="142"/>
    </row>
    <row r="30" spans="1:15" ht="12.75">
      <c r="A30" s="91">
        <v>1</v>
      </c>
      <c r="B30" s="92" t="s">
        <v>404</v>
      </c>
      <c r="C30" s="93">
        <v>42</v>
      </c>
      <c r="D30" s="94">
        <v>39721.25</v>
      </c>
      <c r="E30" s="95">
        <v>19530.2</v>
      </c>
      <c r="F30" s="96">
        <v>20191.05</v>
      </c>
      <c r="G30" s="20">
        <v>1</v>
      </c>
      <c r="H30" s="6" t="e">
        <f>#REF!</f>
        <v>#REF!</v>
      </c>
      <c r="I30" s="5" t="e">
        <f>#REF!</f>
        <v>#REF!</v>
      </c>
      <c r="J30" s="4">
        <f aca="true" t="shared" si="2" ref="J30:M32">C30</f>
        <v>42</v>
      </c>
      <c r="K30" s="5">
        <f t="shared" si="2"/>
        <v>39721.25</v>
      </c>
      <c r="L30" s="5">
        <f t="shared" si="2"/>
        <v>19530.2</v>
      </c>
      <c r="M30" s="5">
        <f t="shared" si="2"/>
        <v>20191.05</v>
      </c>
      <c r="N30" s="5">
        <v>1</v>
      </c>
      <c r="O30" s="5">
        <v>2112</v>
      </c>
    </row>
    <row r="31" spans="1:15" ht="12.75">
      <c r="A31" s="91">
        <v>2</v>
      </c>
      <c r="B31" s="92" t="s">
        <v>403</v>
      </c>
      <c r="C31" s="93">
        <v>53</v>
      </c>
      <c r="D31" s="94">
        <v>28959.06</v>
      </c>
      <c r="E31" s="95">
        <v>14151.5</v>
      </c>
      <c r="F31" s="96">
        <v>14807.56</v>
      </c>
      <c r="G31" s="20"/>
      <c r="H31" s="6"/>
      <c r="I31" s="5"/>
      <c r="J31" s="4"/>
      <c r="K31" s="5"/>
      <c r="L31" s="5"/>
      <c r="M31" s="5"/>
      <c r="N31" s="5"/>
      <c r="O31" s="5"/>
    </row>
    <row r="32" spans="1:15" ht="12.75">
      <c r="A32" s="97">
        <v>3</v>
      </c>
      <c r="B32" s="92" t="s">
        <v>97</v>
      </c>
      <c r="C32" s="93">
        <v>157</v>
      </c>
      <c r="D32" s="94">
        <v>47746.3</v>
      </c>
      <c r="E32" s="95">
        <v>23570</v>
      </c>
      <c r="F32" s="96">
        <v>24176.3</v>
      </c>
      <c r="G32" s="20">
        <v>1</v>
      </c>
      <c r="H32" s="6" t="e">
        <f>#REF!</f>
        <v>#REF!</v>
      </c>
      <c r="I32" s="5" t="e">
        <f>#REF!</f>
        <v>#REF!</v>
      </c>
      <c r="J32" s="4">
        <f t="shared" si="2"/>
        <v>157</v>
      </c>
      <c r="K32" s="5">
        <f t="shared" si="2"/>
        <v>47746.3</v>
      </c>
      <c r="L32" s="5">
        <f t="shared" si="2"/>
        <v>23570</v>
      </c>
      <c r="M32" s="5">
        <f t="shared" si="2"/>
        <v>24176.3</v>
      </c>
      <c r="N32" s="5">
        <v>1</v>
      </c>
      <c r="O32" s="5">
        <v>895</v>
      </c>
    </row>
    <row r="33" spans="1:15" ht="12.75">
      <c r="A33" s="102">
        <v>4</v>
      </c>
      <c r="B33" s="103" t="s">
        <v>92</v>
      </c>
      <c r="C33" s="104">
        <v>41</v>
      </c>
      <c r="D33" s="104">
        <v>5783.56</v>
      </c>
      <c r="E33" s="104">
        <v>2900.28</v>
      </c>
      <c r="F33" s="104">
        <v>2883.28</v>
      </c>
      <c r="G33" s="20"/>
      <c r="H33" s="6"/>
      <c r="I33" s="5"/>
      <c r="J33" s="4"/>
      <c r="K33" s="5"/>
      <c r="L33" s="5"/>
      <c r="M33" s="5"/>
      <c r="N33" s="5"/>
      <c r="O33" s="5"/>
    </row>
    <row r="34" spans="1:15" ht="13.5" thickBot="1">
      <c r="A34" s="102">
        <v>5</v>
      </c>
      <c r="B34" s="103" t="s">
        <v>560</v>
      </c>
      <c r="C34" s="93">
        <v>0</v>
      </c>
      <c r="D34" s="104">
        <v>0</v>
      </c>
      <c r="E34" s="104">
        <v>0</v>
      </c>
      <c r="F34" s="104">
        <v>0</v>
      </c>
      <c r="G34" s="20"/>
      <c r="H34" s="6"/>
      <c r="I34" s="5"/>
      <c r="J34" s="4"/>
      <c r="K34" s="5"/>
      <c r="L34" s="5"/>
      <c r="M34" s="5"/>
      <c r="N34" s="5"/>
      <c r="O34" s="5"/>
    </row>
    <row r="35" spans="1:6" ht="13.5" thickBot="1">
      <c r="A35" s="116"/>
      <c r="B35" s="117" t="s">
        <v>620</v>
      </c>
      <c r="C35" s="118">
        <f>SUM(C30:C34)</f>
        <v>293</v>
      </c>
      <c r="D35" s="118">
        <f>SUM(D30:D34)</f>
        <v>122210.17</v>
      </c>
      <c r="E35" s="118">
        <f>SUM(E30:E34)</f>
        <v>60151.979999999996</v>
      </c>
      <c r="F35" s="118">
        <f>SUM(F30:F34)</f>
        <v>62058.19</v>
      </c>
    </row>
    <row r="36" spans="1:6" ht="13.5" thickBot="1">
      <c r="A36" s="119"/>
      <c r="B36" s="117" t="s">
        <v>624</v>
      </c>
      <c r="C36" s="120">
        <f>C14+C21+C28+C35</f>
        <v>412</v>
      </c>
      <c r="D36" s="120">
        <f>D14+D21+D28+D35</f>
        <v>2051469.5</v>
      </c>
      <c r="E36" s="120">
        <f>E14+E21+E28+E35</f>
        <v>639080.58</v>
      </c>
      <c r="F36" s="120">
        <f>F14+F21+F28+F35</f>
        <v>1408936.92</v>
      </c>
    </row>
    <row r="37" spans="3:6" ht="12.75">
      <c r="C37" s="121"/>
      <c r="D37" s="121"/>
      <c r="E37" s="121"/>
      <c r="F37" s="121"/>
    </row>
    <row r="38" spans="1:6" ht="12.75">
      <c r="A38" s="122"/>
      <c r="B38" s="123"/>
      <c r="C38" s="124"/>
      <c r="D38" s="124"/>
      <c r="E38" s="124"/>
      <c r="F38" s="124"/>
    </row>
    <row r="39" spans="1:6" ht="12.75">
      <c r="A39" s="122"/>
      <c r="B39" s="123"/>
      <c r="C39" s="124"/>
      <c r="D39" s="124"/>
      <c r="E39" s="124"/>
      <c r="F39" s="124"/>
    </row>
    <row r="40" spans="2:5" ht="12.75">
      <c r="B40" s="129" t="s">
        <v>625</v>
      </c>
      <c r="C40" s="129"/>
      <c r="D40" s="129"/>
      <c r="E40" s="129"/>
    </row>
    <row r="41" spans="2:5" ht="34.5" customHeight="1">
      <c r="B41" s="125"/>
      <c r="C41" s="128"/>
      <c r="D41" s="128"/>
      <c r="E41" s="128"/>
    </row>
    <row r="42" spans="2:5" ht="12.75">
      <c r="B42" s="129" t="s">
        <v>626</v>
      </c>
      <c r="C42" s="129"/>
      <c r="D42" s="129"/>
      <c r="E42" s="129"/>
    </row>
    <row r="43" spans="2:5" ht="12.75">
      <c r="B43" s="126"/>
      <c r="C43" s="128"/>
      <c r="D43" s="128"/>
      <c r="E43" s="128"/>
    </row>
  </sheetData>
  <sheetProtection/>
  <mergeCells count="15">
    <mergeCell ref="A1:I1"/>
    <mergeCell ref="A2:I2"/>
    <mergeCell ref="A3:I3"/>
    <mergeCell ref="B4:E4"/>
    <mergeCell ref="A5:A6"/>
    <mergeCell ref="B5:B6"/>
    <mergeCell ref="C5:F5"/>
    <mergeCell ref="C41:E41"/>
    <mergeCell ref="B42:E42"/>
    <mergeCell ref="C43:E43"/>
    <mergeCell ref="B40:E40"/>
    <mergeCell ref="A8:F8"/>
    <mergeCell ref="A15:F15"/>
    <mergeCell ref="A22:F22"/>
    <mergeCell ref="A29:F29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view="pageBreakPreview" zoomScale="85" zoomScaleSheetLayoutView="85" zoomScalePageLayoutView="0" workbookViewId="0" topLeftCell="A22">
      <selection activeCell="C40" sqref="C40"/>
    </sheetView>
  </sheetViews>
  <sheetFormatPr defaultColWidth="9.00390625" defaultRowHeight="12.75" customHeight="1"/>
  <cols>
    <col min="1" max="1" width="5.625" style="0" customWidth="1"/>
    <col min="2" max="2" width="40.625" style="0" customWidth="1"/>
    <col min="3" max="3" width="8.00390625" style="0" customWidth="1"/>
    <col min="4" max="4" width="15.00390625" style="0" customWidth="1"/>
    <col min="5" max="5" width="14.375" style="0" customWidth="1"/>
    <col min="6" max="6" width="9.50390625" style="0" customWidth="1"/>
    <col min="7" max="7" width="11.00390625" style="0" customWidth="1"/>
    <col min="8" max="8" width="10.50390625" style="0" customWidth="1"/>
    <col min="9" max="9" width="9.50390625" style="0" customWidth="1"/>
    <col min="10" max="18" width="9.125" style="0" hidden="1" customWidth="1"/>
  </cols>
  <sheetData>
    <row r="1" spans="1:9" ht="18" customHeight="1">
      <c r="A1" s="143" t="s">
        <v>86</v>
      </c>
      <c r="B1" s="143"/>
      <c r="C1" s="143"/>
      <c r="D1" s="143"/>
      <c r="E1" s="143"/>
      <c r="F1" s="143"/>
      <c r="G1" s="143"/>
      <c r="H1" s="143"/>
      <c r="I1" s="143"/>
    </row>
    <row r="2" spans="1:9" ht="18" customHeight="1">
      <c r="A2" s="144" t="s">
        <v>87</v>
      </c>
      <c r="B2" s="144"/>
      <c r="C2" s="144"/>
      <c r="D2" s="144"/>
      <c r="E2" s="144"/>
      <c r="F2" s="144"/>
      <c r="G2" s="144"/>
      <c r="H2" s="144"/>
      <c r="I2" s="144"/>
    </row>
    <row r="3" spans="1:9" ht="18" customHeight="1">
      <c r="A3" s="144" t="s">
        <v>93</v>
      </c>
      <c r="B3" s="144"/>
      <c r="C3" s="144"/>
      <c r="D3" s="144"/>
      <c r="E3" s="144"/>
      <c r="F3" s="144"/>
      <c r="G3" s="144"/>
      <c r="H3" s="144"/>
      <c r="I3" s="144"/>
    </row>
    <row r="4" ht="12.75" customHeight="1" thickBot="1">
      <c r="A4" s="10"/>
    </row>
    <row r="5" spans="1:9" ht="33" customHeight="1">
      <c r="A5" s="159" t="s">
        <v>0</v>
      </c>
      <c r="B5" s="161" t="s">
        <v>3</v>
      </c>
      <c r="C5" s="161" t="s">
        <v>7</v>
      </c>
      <c r="D5" s="163" t="s">
        <v>4</v>
      </c>
      <c r="E5" s="27" t="s">
        <v>1</v>
      </c>
      <c r="F5" s="150" t="s">
        <v>88</v>
      </c>
      <c r="G5" s="151"/>
      <c r="H5" s="151"/>
      <c r="I5" s="152"/>
    </row>
    <row r="6" spans="1:9" ht="54.75" customHeight="1" thickBot="1">
      <c r="A6" s="160"/>
      <c r="B6" s="162"/>
      <c r="C6" s="162"/>
      <c r="D6" s="164"/>
      <c r="E6" s="28" t="s">
        <v>5</v>
      </c>
      <c r="F6" s="29" t="s">
        <v>2</v>
      </c>
      <c r="G6" s="30" t="s">
        <v>89</v>
      </c>
      <c r="H6" s="31" t="s">
        <v>90</v>
      </c>
      <c r="I6" s="32" t="s">
        <v>91</v>
      </c>
    </row>
    <row r="7" spans="1:9" ht="12.75" customHeight="1" thickBot="1">
      <c r="A7" s="2">
        <v>1</v>
      </c>
      <c r="B7" s="3">
        <v>2</v>
      </c>
      <c r="C7" s="3">
        <v>3</v>
      </c>
      <c r="D7" s="3">
        <v>4</v>
      </c>
      <c r="E7" s="12">
        <v>5</v>
      </c>
      <c r="F7" s="33">
        <v>6</v>
      </c>
      <c r="G7" s="3">
        <v>7</v>
      </c>
      <c r="H7" s="12">
        <v>8</v>
      </c>
      <c r="I7" s="34">
        <v>9</v>
      </c>
    </row>
    <row r="8" spans="1:9" ht="15.75" customHeight="1" thickBot="1">
      <c r="A8" s="153" t="s">
        <v>92</v>
      </c>
      <c r="B8" s="154"/>
      <c r="C8" s="154"/>
      <c r="D8" s="154"/>
      <c r="E8" s="154"/>
      <c r="F8" s="154"/>
      <c r="G8" s="154"/>
      <c r="H8" s="154"/>
      <c r="I8" s="155"/>
    </row>
    <row r="9" spans="1:9" ht="15" customHeight="1">
      <c r="A9" s="156" t="s">
        <v>94</v>
      </c>
      <c r="B9" s="157"/>
      <c r="C9" s="157"/>
      <c r="D9" s="157"/>
      <c r="E9" s="157"/>
      <c r="F9" s="157"/>
      <c r="G9" s="157"/>
      <c r="H9" s="157"/>
      <c r="I9" s="158"/>
    </row>
    <row r="10" spans="1:18" ht="39">
      <c r="A10" s="21">
        <v>1</v>
      </c>
      <c r="B10" s="17" t="s">
        <v>8</v>
      </c>
      <c r="C10" s="19" t="s">
        <v>11</v>
      </c>
      <c r="D10" s="18" t="s">
        <v>9</v>
      </c>
      <c r="E10" s="17" t="s">
        <v>10</v>
      </c>
      <c r="F10" s="5">
        <v>1</v>
      </c>
      <c r="G10" s="6">
        <v>1085</v>
      </c>
      <c r="H10" s="13">
        <v>1085</v>
      </c>
      <c r="I10" s="22">
        <v>0</v>
      </c>
      <c r="J10" s="20">
        <v>1</v>
      </c>
      <c r="K10" s="6" t="e">
        <f>#REF!</f>
        <v>#REF!</v>
      </c>
      <c r="L10" s="5" t="e">
        <f>#REF!</f>
        <v>#REF!</v>
      </c>
      <c r="M10" s="4">
        <f aca="true" t="shared" si="0" ref="M10:P12">F10</f>
        <v>1</v>
      </c>
      <c r="N10" s="5">
        <f t="shared" si="0"/>
        <v>1085</v>
      </c>
      <c r="O10" s="5">
        <f t="shared" si="0"/>
        <v>1085</v>
      </c>
      <c r="P10" s="5">
        <f t="shared" si="0"/>
        <v>0</v>
      </c>
      <c r="Q10" s="5">
        <v>1</v>
      </c>
      <c r="R10" s="5">
        <v>1085</v>
      </c>
    </row>
    <row r="11" spans="1:18" ht="26.25">
      <c r="A11" s="21">
        <v>2</v>
      </c>
      <c r="B11" s="17" t="s">
        <v>12</v>
      </c>
      <c r="C11" s="19" t="s">
        <v>11</v>
      </c>
      <c r="D11" s="18" t="s">
        <v>13</v>
      </c>
      <c r="E11" s="17" t="s">
        <v>14</v>
      </c>
      <c r="F11" s="5">
        <v>1</v>
      </c>
      <c r="G11" s="6">
        <v>795</v>
      </c>
      <c r="H11" s="13">
        <v>795</v>
      </c>
      <c r="I11" s="22">
        <v>0</v>
      </c>
      <c r="J11" s="20">
        <v>1</v>
      </c>
      <c r="K11" s="6" t="e">
        <f>#REF!</f>
        <v>#REF!</v>
      </c>
      <c r="L11" s="5" t="e">
        <f>#REF!</f>
        <v>#REF!</v>
      </c>
      <c r="M11" s="4">
        <f t="shared" si="0"/>
        <v>1</v>
      </c>
      <c r="N11" s="5">
        <f t="shared" si="0"/>
        <v>795</v>
      </c>
      <c r="O11" s="5">
        <f t="shared" si="0"/>
        <v>795</v>
      </c>
      <c r="P11" s="5">
        <f t="shared" si="0"/>
        <v>0</v>
      </c>
      <c r="Q11" s="5">
        <v>1</v>
      </c>
      <c r="R11" s="5">
        <v>795</v>
      </c>
    </row>
    <row r="12" spans="1:18" ht="27" thickBot="1">
      <c r="A12" s="21">
        <v>3</v>
      </c>
      <c r="B12" s="17" t="s">
        <v>15</v>
      </c>
      <c r="C12" s="19" t="s">
        <v>11</v>
      </c>
      <c r="D12" s="18" t="s">
        <v>16</v>
      </c>
      <c r="E12" s="17" t="s">
        <v>17</v>
      </c>
      <c r="F12" s="5">
        <v>1</v>
      </c>
      <c r="G12" s="6">
        <v>4000</v>
      </c>
      <c r="H12" s="13">
        <v>4000</v>
      </c>
      <c r="I12" s="22">
        <v>0</v>
      </c>
      <c r="J12" s="20">
        <v>1</v>
      </c>
      <c r="K12" s="6" t="e">
        <f>#REF!</f>
        <v>#REF!</v>
      </c>
      <c r="L12" s="5" t="e">
        <f>#REF!</f>
        <v>#REF!</v>
      </c>
      <c r="M12" s="4">
        <f t="shared" si="0"/>
        <v>1</v>
      </c>
      <c r="N12" s="5">
        <f t="shared" si="0"/>
        <v>4000</v>
      </c>
      <c r="O12" s="5">
        <f t="shared" si="0"/>
        <v>4000</v>
      </c>
      <c r="P12" s="5">
        <f t="shared" si="0"/>
        <v>0</v>
      </c>
      <c r="Q12" s="5">
        <v>1</v>
      </c>
      <c r="R12" s="5">
        <v>4000</v>
      </c>
    </row>
    <row r="13" spans="1:9" ht="13.5" thickBot="1">
      <c r="A13" s="23"/>
      <c r="B13" s="35" t="s">
        <v>18</v>
      </c>
      <c r="C13" s="15" t="s">
        <v>6</v>
      </c>
      <c r="D13" s="16" t="s">
        <v>6</v>
      </c>
      <c r="E13" s="16" t="s">
        <v>6</v>
      </c>
      <c r="F13" s="36">
        <f>SUM(Гута!M9:M12)</f>
        <v>3</v>
      </c>
      <c r="G13" s="37">
        <f>SUM(Гута!N9:N12)</f>
        <v>5880</v>
      </c>
      <c r="H13" s="38">
        <f>SUM(Гута!O9:O12)</f>
        <v>5880</v>
      </c>
      <c r="I13" s="39">
        <f>SUM(Гута!P9:P12)</f>
        <v>0</v>
      </c>
    </row>
    <row r="14" spans="1:9" ht="15" customHeight="1">
      <c r="A14" s="156" t="s">
        <v>95</v>
      </c>
      <c r="B14" s="157"/>
      <c r="C14" s="157"/>
      <c r="D14" s="157"/>
      <c r="E14" s="157"/>
      <c r="F14" s="157"/>
      <c r="G14" s="157"/>
      <c r="H14" s="157"/>
      <c r="I14" s="158"/>
    </row>
    <row r="15" spans="1:18" ht="27" thickBot="1">
      <c r="A15" s="21">
        <v>4</v>
      </c>
      <c r="B15" s="17" t="s">
        <v>19</v>
      </c>
      <c r="C15" s="19" t="s">
        <v>11</v>
      </c>
      <c r="D15" s="18" t="s">
        <v>20</v>
      </c>
      <c r="E15" s="17" t="s">
        <v>21</v>
      </c>
      <c r="F15" s="5">
        <v>1</v>
      </c>
      <c r="G15" s="6">
        <v>1633</v>
      </c>
      <c r="H15" s="13">
        <v>1633</v>
      </c>
      <c r="I15" s="22">
        <v>0</v>
      </c>
      <c r="J15" s="20">
        <v>1</v>
      </c>
      <c r="K15" s="6" t="e">
        <f>#REF!</f>
        <v>#REF!</v>
      </c>
      <c r="L15" s="5" t="e">
        <f>#REF!</f>
        <v>#REF!</v>
      </c>
      <c r="M15" s="4">
        <f>F15</f>
        <v>1</v>
      </c>
      <c r="N15" s="5">
        <f>G15</f>
        <v>1633</v>
      </c>
      <c r="O15" s="5">
        <f>H15</f>
        <v>1633</v>
      </c>
      <c r="P15" s="5">
        <f>I15</f>
        <v>0</v>
      </c>
      <c r="Q15" s="5">
        <v>1</v>
      </c>
      <c r="R15" s="5">
        <v>1633</v>
      </c>
    </row>
    <row r="16" spans="1:9" ht="13.5" thickBot="1">
      <c r="A16" s="23"/>
      <c r="B16" s="35" t="s">
        <v>22</v>
      </c>
      <c r="C16" s="15" t="s">
        <v>6</v>
      </c>
      <c r="D16" s="16" t="s">
        <v>6</v>
      </c>
      <c r="E16" s="16" t="s">
        <v>6</v>
      </c>
      <c r="F16" s="36">
        <f>SUM(Гута!M14:M15)</f>
        <v>1</v>
      </c>
      <c r="G16" s="37">
        <f>SUM(Гута!N14:N15)</f>
        <v>1633</v>
      </c>
      <c r="H16" s="38">
        <f>SUM(Гута!O14:O15)</f>
        <v>1633</v>
      </c>
      <c r="I16" s="39">
        <f>SUM(Гута!P14:P15)</f>
        <v>0</v>
      </c>
    </row>
    <row r="17" spans="1:9" ht="15" customHeight="1">
      <c r="A17" s="156" t="s">
        <v>96</v>
      </c>
      <c r="B17" s="157"/>
      <c r="C17" s="157"/>
      <c r="D17" s="157"/>
      <c r="E17" s="157"/>
      <c r="F17" s="157"/>
      <c r="G17" s="157"/>
      <c r="H17" s="157"/>
      <c r="I17" s="158"/>
    </row>
    <row r="18" spans="1:18" ht="26.25">
      <c r="A18" s="21">
        <v>5</v>
      </c>
      <c r="B18" s="17" t="s">
        <v>23</v>
      </c>
      <c r="C18" s="19" t="s">
        <v>11</v>
      </c>
      <c r="D18" s="18" t="s">
        <v>24</v>
      </c>
      <c r="E18" s="17" t="s">
        <v>25</v>
      </c>
      <c r="F18" s="5">
        <v>1</v>
      </c>
      <c r="G18" s="6">
        <v>446.56</v>
      </c>
      <c r="H18" s="13">
        <v>223.28</v>
      </c>
      <c r="I18" s="22">
        <v>223.28</v>
      </c>
      <c r="J18" s="20">
        <v>1</v>
      </c>
      <c r="K18" s="6" t="e">
        <f>#REF!</f>
        <v>#REF!</v>
      </c>
      <c r="L18" s="5" t="e">
        <f>#REF!</f>
        <v>#REF!</v>
      </c>
      <c r="M18" s="4">
        <f aca="true" t="shared" si="1" ref="M18:P46">F18</f>
        <v>1</v>
      </c>
      <c r="N18" s="5">
        <f t="shared" si="1"/>
        <v>446.56</v>
      </c>
      <c r="O18" s="5">
        <f t="shared" si="1"/>
        <v>223.28</v>
      </c>
      <c r="P18" s="5">
        <f t="shared" si="1"/>
        <v>223.28</v>
      </c>
      <c r="Q18" s="5">
        <v>1</v>
      </c>
      <c r="R18" s="5">
        <v>446.56</v>
      </c>
    </row>
    <row r="19" spans="1:18" ht="26.25">
      <c r="A19" s="21">
        <v>6</v>
      </c>
      <c r="B19" s="17" t="s">
        <v>26</v>
      </c>
      <c r="C19" s="19" t="s">
        <v>11</v>
      </c>
      <c r="D19" s="18" t="s">
        <v>27</v>
      </c>
      <c r="E19" s="17" t="s">
        <v>28</v>
      </c>
      <c r="F19" s="5">
        <v>1</v>
      </c>
      <c r="G19" s="6">
        <v>250</v>
      </c>
      <c r="H19" s="13">
        <v>125</v>
      </c>
      <c r="I19" s="22">
        <v>125</v>
      </c>
      <c r="J19" s="20">
        <v>1</v>
      </c>
      <c r="K19" s="6" t="e">
        <f>#REF!</f>
        <v>#REF!</v>
      </c>
      <c r="L19" s="5" t="e">
        <f>#REF!</f>
        <v>#REF!</v>
      </c>
      <c r="M19" s="4">
        <f t="shared" si="1"/>
        <v>1</v>
      </c>
      <c r="N19" s="5">
        <f t="shared" si="1"/>
        <v>250</v>
      </c>
      <c r="O19" s="5">
        <f t="shared" si="1"/>
        <v>125</v>
      </c>
      <c r="P19" s="5">
        <f t="shared" si="1"/>
        <v>125</v>
      </c>
      <c r="Q19" s="5">
        <v>1</v>
      </c>
      <c r="R19" s="5">
        <v>250</v>
      </c>
    </row>
    <row r="20" spans="1:18" ht="26.25">
      <c r="A20" s="21">
        <v>7</v>
      </c>
      <c r="B20" s="17" t="s">
        <v>29</v>
      </c>
      <c r="C20" s="19" t="s">
        <v>11</v>
      </c>
      <c r="D20" s="18" t="s">
        <v>27</v>
      </c>
      <c r="E20" s="17" t="s">
        <v>30</v>
      </c>
      <c r="F20" s="5">
        <v>1</v>
      </c>
      <c r="G20" s="6">
        <v>1460</v>
      </c>
      <c r="H20" s="13">
        <v>730</v>
      </c>
      <c r="I20" s="22">
        <v>730</v>
      </c>
      <c r="J20" s="20">
        <v>1</v>
      </c>
      <c r="K20" s="6" t="e">
        <f>#REF!</f>
        <v>#REF!</v>
      </c>
      <c r="L20" s="5" t="e">
        <f>#REF!</f>
        <v>#REF!</v>
      </c>
      <c r="M20" s="4">
        <f t="shared" si="1"/>
        <v>1</v>
      </c>
      <c r="N20" s="5">
        <f t="shared" si="1"/>
        <v>1460</v>
      </c>
      <c r="O20" s="5">
        <f t="shared" si="1"/>
        <v>730</v>
      </c>
      <c r="P20" s="5">
        <f t="shared" si="1"/>
        <v>730</v>
      </c>
      <c r="Q20" s="5">
        <v>1</v>
      </c>
      <c r="R20" s="5">
        <v>1460</v>
      </c>
    </row>
    <row r="21" spans="1:18" ht="27" customHeight="1">
      <c r="A21" s="21">
        <v>8</v>
      </c>
      <c r="B21" s="17" t="s">
        <v>31</v>
      </c>
      <c r="C21" s="19" t="s">
        <v>11</v>
      </c>
      <c r="D21" s="18" t="s">
        <v>32</v>
      </c>
      <c r="E21" s="17" t="s">
        <v>33</v>
      </c>
      <c r="F21" s="5">
        <v>1</v>
      </c>
      <c r="G21" s="6">
        <v>60</v>
      </c>
      <c r="H21" s="13">
        <v>30</v>
      </c>
      <c r="I21" s="22">
        <v>30</v>
      </c>
      <c r="J21" s="20">
        <v>1</v>
      </c>
      <c r="K21" s="6" t="e">
        <f>#REF!</f>
        <v>#REF!</v>
      </c>
      <c r="L21" s="5" t="e">
        <f>#REF!</f>
        <v>#REF!</v>
      </c>
      <c r="M21" s="4">
        <f t="shared" si="1"/>
        <v>1</v>
      </c>
      <c r="N21" s="5">
        <f t="shared" si="1"/>
        <v>60</v>
      </c>
      <c r="O21" s="5">
        <f t="shared" si="1"/>
        <v>30</v>
      </c>
      <c r="P21" s="5">
        <f t="shared" si="1"/>
        <v>30</v>
      </c>
      <c r="Q21" s="5">
        <v>1</v>
      </c>
      <c r="R21" s="5">
        <v>60</v>
      </c>
    </row>
    <row r="22" spans="1:18" ht="26.25">
      <c r="A22" s="21">
        <v>9</v>
      </c>
      <c r="B22" s="17" t="s">
        <v>34</v>
      </c>
      <c r="C22" s="19" t="s">
        <v>11</v>
      </c>
      <c r="D22" s="18" t="s">
        <v>32</v>
      </c>
      <c r="E22" s="17" t="s">
        <v>35</v>
      </c>
      <c r="F22" s="5">
        <v>3</v>
      </c>
      <c r="G22" s="6">
        <v>15</v>
      </c>
      <c r="H22" s="13">
        <v>9</v>
      </c>
      <c r="I22" s="22">
        <v>6</v>
      </c>
      <c r="J22" s="20">
        <v>1</v>
      </c>
      <c r="K22" s="6" t="e">
        <f>#REF!</f>
        <v>#REF!</v>
      </c>
      <c r="L22" s="5" t="e">
        <f>#REF!</f>
        <v>#REF!</v>
      </c>
      <c r="M22" s="4">
        <f t="shared" si="1"/>
        <v>3</v>
      </c>
      <c r="N22" s="5">
        <f t="shared" si="1"/>
        <v>15</v>
      </c>
      <c r="O22" s="5">
        <f t="shared" si="1"/>
        <v>9</v>
      </c>
      <c r="P22" s="5">
        <f t="shared" si="1"/>
        <v>6</v>
      </c>
      <c r="Q22" s="5">
        <v>3</v>
      </c>
      <c r="R22" s="5">
        <v>15</v>
      </c>
    </row>
    <row r="23" spans="1:18" ht="26.25">
      <c r="A23" s="21">
        <v>10</v>
      </c>
      <c r="B23" s="17" t="s">
        <v>36</v>
      </c>
      <c r="C23" s="19" t="s">
        <v>11</v>
      </c>
      <c r="D23" s="18" t="s">
        <v>32</v>
      </c>
      <c r="E23" s="17" t="s">
        <v>37</v>
      </c>
      <c r="F23" s="5">
        <v>1</v>
      </c>
      <c r="G23" s="6">
        <v>24</v>
      </c>
      <c r="H23" s="13">
        <v>12</v>
      </c>
      <c r="I23" s="22">
        <v>12</v>
      </c>
      <c r="J23" s="20">
        <v>1</v>
      </c>
      <c r="K23" s="6" t="e">
        <f>#REF!</f>
        <v>#REF!</v>
      </c>
      <c r="L23" s="5" t="e">
        <f>#REF!</f>
        <v>#REF!</v>
      </c>
      <c r="M23" s="4">
        <f t="shared" si="1"/>
        <v>1</v>
      </c>
      <c r="N23" s="5">
        <f t="shared" si="1"/>
        <v>24</v>
      </c>
      <c r="O23" s="5">
        <f t="shared" si="1"/>
        <v>12</v>
      </c>
      <c r="P23" s="5">
        <f t="shared" si="1"/>
        <v>12</v>
      </c>
      <c r="Q23" s="5">
        <v>1</v>
      </c>
      <c r="R23" s="5">
        <v>24</v>
      </c>
    </row>
    <row r="24" spans="1:18" ht="26.25">
      <c r="A24" s="21">
        <v>11</v>
      </c>
      <c r="B24" s="17" t="s">
        <v>38</v>
      </c>
      <c r="C24" s="19" t="s">
        <v>11</v>
      </c>
      <c r="D24" s="18" t="s">
        <v>32</v>
      </c>
      <c r="E24" s="17" t="s">
        <v>39</v>
      </c>
      <c r="F24" s="5">
        <v>1</v>
      </c>
      <c r="G24" s="6">
        <v>150</v>
      </c>
      <c r="H24" s="13">
        <v>75</v>
      </c>
      <c r="I24" s="22">
        <v>75</v>
      </c>
      <c r="J24" s="20">
        <v>1</v>
      </c>
      <c r="K24" s="6" t="e">
        <f>#REF!</f>
        <v>#REF!</v>
      </c>
      <c r="L24" s="5" t="e">
        <f>#REF!</f>
        <v>#REF!</v>
      </c>
      <c r="M24" s="4">
        <f t="shared" si="1"/>
        <v>1</v>
      </c>
      <c r="N24" s="5">
        <f t="shared" si="1"/>
        <v>150</v>
      </c>
      <c r="O24" s="5">
        <f t="shared" si="1"/>
        <v>75</v>
      </c>
      <c r="P24" s="5">
        <f t="shared" si="1"/>
        <v>75</v>
      </c>
      <c r="Q24" s="5">
        <v>1</v>
      </c>
      <c r="R24" s="5">
        <v>150</v>
      </c>
    </row>
    <row r="25" spans="1:18" ht="26.25">
      <c r="A25" s="21">
        <v>12</v>
      </c>
      <c r="B25" s="17" t="s">
        <v>40</v>
      </c>
      <c r="C25" s="19" t="s">
        <v>11</v>
      </c>
      <c r="D25" s="18" t="s">
        <v>32</v>
      </c>
      <c r="E25" s="17" t="s">
        <v>41</v>
      </c>
      <c r="F25" s="5">
        <v>1</v>
      </c>
      <c r="G25" s="6">
        <v>25</v>
      </c>
      <c r="H25" s="13">
        <v>13</v>
      </c>
      <c r="I25" s="22">
        <v>12</v>
      </c>
      <c r="J25" s="20">
        <v>1</v>
      </c>
      <c r="K25" s="6" t="e">
        <f>#REF!</f>
        <v>#REF!</v>
      </c>
      <c r="L25" s="5" t="e">
        <f>#REF!</f>
        <v>#REF!</v>
      </c>
      <c r="M25" s="4">
        <f t="shared" si="1"/>
        <v>1</v>
      </c>
      <c r="N25" s="5">
        <f t="shared" si="1"/>
        <v>25</v>
      </c>
      <c r="O25" s="5">
        <f t="shared" si="1"/>
        <v>13</v>
      </c>
      <c r="P25" s="5">
        <f t="shared" si="1"/>
        <v>12</v>
      </c>
      <c r="Q25" s="5">
        <v>1</v>
      </c>
      <c r="R25" s="5">
        <v>25</v>
      </c>
    </row>
    <row r="26" spans="1:18" ht="26.25">
      <c r="A26" s="21">
        <v>13</v>
      </c>
      <c r="B26" s="17" t="s">
        <v>42</v>
      </c>
      <c r="C26" s="19" t="s">
        <v>11</v>
      </c>
      <c r="D26" s="18" t="s">
        <v>32</v>
      </c>
      <c r="E26" s="17" t="s">
        <v>43</v>
      </c>
      <c r="F26" s="5">
        <v>1</v>
      </c>
      <c r="G26" s="6">
        <v>192</v>
      </c>
      <c r="H26" s="13">
        <v>96</v>
      </c>
      <c r="I26" s="22">
        <v>96</v>
      </c>
      <c r="J26" s="20">
        <v>1</v>
      </c>
      <c r="K26" s="6" t="e">
        <f>#REF!</f>
        <v>#REF!</v>
      </c>
      <c r="L26" s="5" t="e">
        <f>#REF!</f>
        <v>#REF!</v>
      </c>
      <c r="M26" s="4">
        <f t="shared" si="1"/>
        <v>1</v>
      </c>
      <c r="N26" s="5">
        <f t="shared" si="1"/>
        <v>192</v>
      </c>
      <c r="O26" s="5">
        <f t="shared" si="1"/>
        <v>96</v>
      </c>
      <c r="P26" s="5">
        <f t="shared" si="1"/>
        <v>96</v>
      </c>
      <c r="Q26" s="5">
        <v>1</v>
      </c>
      <c r="R26" s="5">
        <v>192</v>
      </c>
    </row>
    <row r="27" spans="1:18" ht="26.25">
      <c r="A27" s="21">
        <v>14</v>
      </c>
      <c r="B27" s="17" t="s">
        <v>44</v>
      </c>
      <c r="C27" s="19" t="s">
        <v>11</v>
      </c>
      <c r="D27" s="18" t="s">
        <v>32</v>
      </c>
      <c r="E27" s="17" t="s">
        <v>45</v>
      </c>
      <c r="F27" s="5">
        <v>1</v>
      </c>
      <c r="G27" s="6">
        <v>23</v>
      </c>
      <c r="H27" s="13">
        <v>12</v>
      </c>
      <c r="I27" s="22">
        <v>11</v>
      </c>
      <c r="J27" s="20">
        <v>1</v>
      </c>
      <c r="K27" s="6" t="e">
        <f>#REF!</f>
        <v>#REF!</v>
      </c>
      <c r="L27" s="5" t="e">
        <f>#REF!</f>
        <v>#REF!</v>
      </c>
      <c r="M27" s="4">
        <f t="shared" si="1"/>
        <v>1</v>
      </c>
      <c r="N27" s="5">
        <f t="shared" si="1"/>
        <v>23</v>
      </c>
      <c r="O27" s="5">
        <f t="shared" si="1"/>
        <v>12</v>
      </c>
      <c r="P27" s="5">
        <f t="shared" si="1"/>
        <v>11</v>
      </c>
      <c r="Q27" s="5">
        <v>1</v>
      </c>
      <c r="R27" s="5">
        <v>23</v>
      </c>
    </row>
    <row r="28" spans="1:18" ht="26.25">
      <c r="A28" s="21">
        <v>15</v>
      </c>
      <c r="B28" s="17" t="s">
        <v>46</v>
      </c>
      <c r="C28" s="19" t="s">
        <v>11</v>
      </c>
      <c r="D28" s="18" t="s">
        <v>32</v>
      </c>
      <c r="E28" s="17" t="s">
        <v>47</v>
      </c>
      <c r="F28" s="5">
        <v>1</v>
      </c>
      <c r="G28" s="6">
        <v>157</v>
      </c>
      <c r="H28" s="13">
        <v>79</v>
      </c>
      <c r="I28" s="22">
        <v>78</v>
      </c>
      <c r="J28" s="20">
        <v>1</v>
      </c>
      <c r="K28" s="6" t="e">
        <f>#REF!</f>
        <v>#REF!</v>
      </c>
      <c r="L28" s="5" t="e">
        <f>#REF!</f>
        <v>#REF!</v>
      </c>
      <c r="M28" s="4">
        <f t="shared" si="1"/>
        <v>1</v>
      </c>
      <c r="N28" s="5">
        <f t="shared" si="1"/>
        <v>157</v>
      </c>
      <c r="O28" s="5">
        <f t="shared" si="1"/>
        <v>79</v>
      </c>
      <c r="P28" s="5">
        <f t="shared" si="1"/>
        <v>78</v>
      </c>
      <c r="Q28" s="5">
        <v>1</v>
      </c>
      <c r="R28" s="5">
        <v>157</v>
      </c>
    </row>
    <row r="29" spans="1:18" ht="26.25">
      <c r="A29" s="21">
        <v>16</v>
      </c>
      <c r="B29" s="17" t="s">
        <v>48</v>
      </c>
      <c r="C29" s="19" t="s">
        <v>11</v>
      </c>
      <c r="D29" s="18" t="s">
        <v>32</v>
      </c>
      <c r="E29" s="17" t="s">
        <v>49</v>
      </c>
      <c r="F29" s="5">
        <v>1</v>
      </c>
      <c r="G29" s="6">
        <v>52</v>
      </c>
      <c r="H29" s="13">
        <v>26</v>
      </c>
      <c r="I29" s="22">
        <v>26</v>
      </c>
      <c r="J29" s="20">
        <v>1</v>
      </c>
      <c r="K29" s="6" t="e">
        <f>#REF!</f>
        <v>#REF!</v>
      </c>
      <c r="L29" s="5" t="e">
        <f>#REF!</f>
        <v>#REF!</v>
      </c>
      <c r="M29" s="4">
        <f t="shared" si="1"/>
        <v>1</v>
      </c>
      <c r="N29" s="5">
        <f t="shared" si="1"/>
        <v>52</v>
      </c>
      <c r="O29" s="5">
        <f t="shared" si="1"/>
        <v>26</v>
      </c>
      <c r="P29" s="5">
        <f t="shared" si="1"/>
        <v>26</v>
      </c>
      <c r="Q29" s="5">
        <v>1</v>
      </c>
      <c r="R29" s="5">
        <v>52</v>
      </c>
    </row>
    <row r="30" spans="1:18" ht="26.25">
      <c r="A30" s="21">
        <v>17</v>
      </c>
      <c r="B30" s="17" t="s">
        <v>50</v>
      </c>
      <c r="C30" s="19" t="s">
        <v>11</v>
      </c>
      <c r="D30" s="18" t="s">
        <v>32</v>
      </c>
      <c r="E30" s="17" t="s">
        <v>51</v>
      </c>
      <c r="F30" s="5">
        <v>1</v>
      </c>
      <c r="G30" s="6">
        <v>20</v>
      </c>
      <c r="H30" s="13">
        <v>10</v>
      </c>
      <c r="I30" s="22">
        <v>10</v>
      </c>
      <c r="J30" s="20">
        <v>1</v>
      </c>
      <c r="K30" s="6" t="e">
        <f>#REF!</f>
        <v>#REF!</v>
      </c>
      <c r="L30" s="5" t="e">
        <f>#REF!</f>
        <v>#REF!</v>
      </c>
      <c r="M30" s="4">
        <f t="shared" si="1"/>
        <v>1</v>
      </c>
      <c r="N30" s="5">
        <f t="shared" si="1"/>
        <v>20</v>
      </c>
      <c r="O30" s="5">
        <f t="shared" si="1"/>
        <v>10</v>
      </c>
      <c r="P30" s="5">
        <f t="shared" si="1"/>
        <v>10</v>
      </c>
      <c r="Q30" s="5">
        <v>1</v>
      </c>
      <c r="R30" s="5">
        <v>20</v>
      </c>
    </row>
    <row r="31" spans="1:18" ht="26.25">
      <c r="A31" s="21">
        <v>18</v>
      </c>
      <c r="B31" s="17" t="s">
        <v>52</v>
      </c>
      <c r="C31" s="19" t="s">
        <v>11</v>
      </c>
      <c r="D31" s="18" t="s">
        <v>32</v>
      </c>
      <c r="E31" s="17" t="s">
        <v>53</v>
      </c>
      <c r="F31" s="5">
        <v>5</v>
      </c>
      <c r="G31" s="6">
        <v>375</v>
      </c>
      <c r="H31" s="13">
        <v>190</v>
      </c>
      <c r="I31" s="22">
        <v>185</v>
      </c>
      <c r="J31" s="20">
        <v>1</v>
      </c>
      <c r="K31" s="6" t="e">
        <f>#REF!</f>
        <v>#REF!</v>
      </c>
      <c r="L31" s="5" t="e">
        <f>#REF!</f>
        <v>#REF!</v>
      </c>
      <c r="M31" s="4">
        <f t="shared" si="1"/>
        <v>5</v>
      </c>
      <c r="N31" s="5">
        <f t="shared" si="1"/>
        <v>375</v>
      </c>
      <c r="O31" s="5">
        <f t="shared" si="1"/>
        <v>190</v>
      </c>
      <c r="P31" s="5">
        <f t="shared" si="1"/>
        <v>185</v>
      </c>
      <c r="Q31" s="5">
        <v>5</v>
      </c>
      <c r="R31" s="5">
        <v>375</v>
      </c>
    </row>
    <row r="32" spans="1:18" ht="26.25">
      <c r="A32" s="21">
        <v>19</v>
      </c>
      <c r="B32" s="17" t="s">
        <v>54</v>
      </c>
      <c r="C32" s="19" t="s">
        <v>11</v>
      </c>
      <c r="D32" s="18" t="s">
        <v>32</v>
      </c>
      <c r="E32" s="17" t="s">
        <v>55</v>
      </c>
      <c r="F32" s="5">
        <v>5</v>
      </c>
      <c r="G32" s="6">
        <v>640</v>
      </c>
      <c r="H32" s="13">
        <v>320</v>
      </c>
      <c r="I32" s="22">
        <v>320</v>
      </c>
      <c r="J32" s="20">
        <v>1</v>
      </c>
      <c r="K32" s="6" t="e">
        <f>#REF!</f>
        <v>#REF!</v>
      </c>
      <c r="L32" s="5" t="e">
        <f>#REF!</f>
        <v>#REF!</v>
      </c>
      <c r="M32" s="4">
        <f t="shared" si="1"/>
        <v>5</v>
      </c>
      <c r="N32" s="5">
        <f t="shared" si="1"/>
        <v>640</v>
      </c>
      <c r="O32" s="5">
        <f t="shared" si="1"/>
        <v>320</v>
      </c>
      <c r="P32" s="5">
        <f t="shared" si="1"/>
        <v>320</v>
      </c>
      <c r="Q32" s="5">
        <v>5</v>
      </c>
      <c r="R32" s="5">
        <v>640</v>
      </c>
    </row>
    <row r="33" spans="1:18" ht="26.25">
      <c r="A33" s="21">
        <v>20</v>
      </c>
      <c r="B33" s="17" t="s">
        <v>56</v>
      </c>
      <c r="C33" s="19" t="s">
        <v>11</v>
      </c>
      <c r="D33" s="18" t="s">
        <v>32</v>
      </c>
      <c r="E33" s="17" t="s">
        <v>57</v>
      </c>
      <c r="F33" s="5">
        <v>1</v>
      </c>
      <c r="G33" s="6">
        <v>220</v>
      </c>
      <c r="H33" s="13">
        <v>110</v>
      </c>
      <c r="I33" s="22">
        <v>110</v>
      </c>
      <c r="J33" s="20">
        <v>1</v>
      </c>
      <c r="K33" s="6" t="e">
        <f>#REF!</f>
        <v>#REF!</v>
      </c>
      <c r="L33" s="5" t="e">
        <f>#REF!</f>
        <v>#REF!</v>
      </c>
      <c r="M33" s="4">
        <f t="shared" si="1"/>
        <v>1</v>
      </c>
      <c r="N33" s="5">
        <f t="shared" si="1"/>
        <v>220</v>
      </c>
      <c r="O33" s="5">
        <f t="shared" si="1"/>
        <v>110</v>
      </c>
      <c r="P33" s="5">
        <f t="shared" si="1"/>
        <v>110</v>
      </c>
      <c r="Q33" s="5">
        <v>1</v>
      </c>
      <c r="R33" s="5">
        <v>220</v>
      </c>
    </row>
    <row r="34" spans="1:18" ht="26.25">
      <c r="A34" s="21">
        <v>21</v>
      </c>
      <c r="B34" s="17" t="s">
        <v>58</v>
      </c>
      <c r="C34" s="19" t="s">
        <v>11</v>
      </c>
      <c r="D34" s="18" t="s">
        <v>32</v>
      </c>
      <c r="E34" s="17" t="s">
        <v>59</v>
      </c>
      <c r="F34" s="5">
        <v>1</v>
      </c>
      <c r="G34" s="6">
        <v>2</v>
      </c>
      <c r="H34" s="13">
        <v>1</v>
      </c>
      <c r="I34" s="22">
        <v>1</v>
      </c>
      <c r="J34" s="20">
        <v>1</v>
      </c>
      <c r="K34" s="6" t="e">
        <f>#REF!</f>
        <v>#REF!</v>
      </c>
      <c r="L34" s="5" t="e">
        <f>#REF!</f>
        <v>#REF!</v>
      </c>
      <c r="M34" s="4">
        <f t="shared" si="1"/>
        <v>1</v>
      </c>
      <c r="N34" s="5">
        <f t="shared" si="1"/>
        <v>2</v>
      </c>
      <c r="O34" s="5">
        <f t="shared" si="1"/>
        <v>1</v>
      </c>
      <c r="P34" s="5">
        <f t="shared" si="1"/>
        <v>1</v>
      </c>
      <c r="Q34" s="5">
        <v>1</v>
      </c>
      <c r="R34" s="5">
        <v>2</v>
      </c>
    </row>
    <row r="35" spans="1:18" ht="26.25">
      <c r="A35" s="21">
        <v>22</v>
      </c>
      <c r="B35" s="17" t="s">
        <v>60</v>
      </c>
      <c r="C35" s="19" t="s">
        <v>11</v>
      </c>
      <c r="D35" s="18" t="s">
        <v>32</v>
      </c>
      <c r="E35" s="17" t="s">
        <v>61</v>
      </c>
      <c r="F35" s="5">
        <v>1</v>
      </c>
      <c r="G35" s="6">
        <v>4</v>
      </c>
      <c r="H35" s="13">
        <v>2</v>
      </c>
      <c r="I35" s="22">
        <v>2</v>
      </c>
      <c r="J35" s="20">
        <v>1</v>
      </c>
      <c r="K35" s="6" t="e">
        <f>#REF!</f>
        <v>#REF!</v>
      </c>
      <c r="L35" s="5" t="e">
        <f>#REF!</f>
        <v>#REF!</v>
      </c>
      <c r="M35" s="4">
        <f t="shared" si="1"/>
        <v>1</v>
      </c>
      <c r="N35" s="5">
        <f t="shared" si="1"/>
        <v>4</v>
      </c>
      <c r="O35" s="5">
        <f t="shared" si="1"/>
        <v>2</v>
      </c>
      <c r="P35" s="5">
        <f t="shared" si="1"/>
        <v>2</v>
      </c>
      <c r="Q35" s="5">
        <v>1</v>
      </c>
      <c r="R35" s="5">
        <v>4</v>
      </c>
    </row>
    <row r="36" spans="1:18" ht="26.25">
      <c r="A36" s="21">
        <v>23</v>
      </c>
      <c r="B36" s="17" t="s">
        <v>62</v>
      </c>
      <c r="C36" s="19" t="s">
        <v>11</v>
      </c>
      <c r="D36" s="18" t="s">
        <v>32</v>
      </c>
      <c r="E36" s="17" t="s">
        <v>63</v>
      </c>
      <c r="F36" s="5">
        <v>1</v>
      </c>
      <c r="G36" s="6">
        <v>250</v>
      </c>
      <c r="H36" s="13">
        <v>125</v>
      </c>
      <c r="I36" s="22">
        <v>125</v>
      </c>
      <c r="J36" s="20">
        <v>1</v>
      </c>
      <c r="K36" s="6" t="e">
        <f>#REF!</f>
        <v>#REF!</v>
      </c>
      <c r="L36" s="5" t="e">
        <f>#REF!</f>
        <v>#REF!</v>
      </c>
      <c r="M36" s="4">
        <f t="shared" si="1"/>
        <v>1</v>
      </c>
      <c r="N36" s="5">
        <f t="shared" si="1"/>
        <v>250</v>
      </c>
      <c r="O36" s="5">
        <f t="shared" si="1"/>
        <v>125</v>
      </c>
      <c r="P36" s="5">
        <f t="shared" si="1"/>
        <v>125</v>
      </c>
      <c r="Q36" s="5">
        <v>1</v>
      </c>
      <c r="R36" s="5">
        <v>250</v>
      </c>
    </row>
    <row r="37" spans="1:18" ht="26.25">
      <c r="A37" s="21">
        <v>24</v>
      </c>
      <c r="B37" s="17" t="s">
        <v>64</v>
      </c>
      <c r="C37" s="19" t="s">
        <v>11</v>
      </c>
      <c r="D37" s="18" t="s">
        <v>32</v>
      </c>
      <c r="E37" s="17" t="s">
        <v>65</v>
      </c>
      <c r="F37" s="5">
        <v>2</v>
      </c>
      <c r="G37" s="6">
        <v>50</v>
      </c>
      <c r="H37" s="13">
        <v>26</v>
      </c>
      <c r="I37" s="22">
        <v>24</v>
      </c>
      <c r="J37" s="20">
        <v>1</v>
      </c>
      <c r="K37" s="6" t="e">
        <f>#REF!</f>
        <v>#REF!</v>
      </c>
      <c r="L37" s="5" t="e">
        <f>#REF!</f>
        <v>#REF!</v>
      </c>
      <c r="M37" s="4">
        <f t="shared" si="1"/>
        <v>2</v>
      </c>
      <c r="N37" s="5">
        <f t="shared" si="1"/>
        <v>50</v>
      </c>
      <c r="O37" s="5">
        <f t="shared" si="1"/>
        <v>26</v>
      </c>
      <c r="P37" s="5">
        <f t="shared" si="1"/>
        <v>24</v>
      </c>
      <c r="Q37" s="5">
        <v>2</v>
      </c>
      <c r="R37" s="5">
        <v>50</v>
      </c>
    </row>
    <row r="38" spans="1:18" ht="26.25">
      <c r="A38" s="21">
        <v>25</v>
      </c>
      <c r="B38" s="17" t="s">
        <v>66</v>
      </c>
      <c r="C38" s="19" t="s">
        <v>11</v>
      </c>
      <c r="D38" s="18" t="s">
        <v>32</v>
      </c>
      <c r="E38" s="17" t="s">
        <v>67</v>
      </c>
      <c r="F38" s="5">
        <v>1</v>
      </c>
      <c r="G38" s="6">
        <v>2</v>
      </c>
      <c r="H38" s="13">
        <v>1</v>
      </c>
      <c r="I38" s="22">
        <v>1</v>
      </c>
      <c r="J38" s="20">
        <v>1</v>
      </c>
      <c r="K38" s="6" t="e">
        <f>#REF!</f>
        <v>#REF!</v>
      </c>
      <c r="L38" s="5" t="e">
        <f>#REF!</f>
        <v>#REF!</v>
      </c>
      <c r="M38" s="4">
        <f t="shared" si="1"/>
        <v>1</v>
      </c>
      <c r="N38" s="5">
        <f t="shared" si="1"/>
        <v>2</v>
      </c>
      <c r="O38" s="5">
        <f t="shared" si="1"/>
        <v>1</v>
      </c>
      <c r="P38" s="5">
        <f t="shared" si="1"/>
        <v>1</v>
      </c>
      <c r="Q38" s="5">
        <v>1</v>
      </c>
      <c r="R38" s="5">
        <v>2</v>
      </c>
    </row>
    <row r="39" spans="1:18" ht="26.25">
      <c r="A39" s="21">
        <v>26</v>
      </c>
      <c r="B39" s="17" t="s">
        <v>68</v>
      </c>
      <c r="C39" s="19" t="s">
        <v>11</v>
      </c>
      <c r="D39" s="18" t="s">
        <v>32</v>
      </c>
      <c r="E39" s="17" t="s">
        <v>69</v>
      </c>
      <c r="F39" s="5">
        <v>1</v>
      </c>
      <c r="G39" s="6">
        <v>65</v>
      </c>
      <c r="H39" s="13">
        <v>33</v>
      </c>
      <c r="I39" s="22">
        <v>32</v>
      </c>
      <c r="J39" s="20">
        <v>1</v>
      </c>
      <c r="K39" s="6" t="e">
        <f>#REF!</f>
        <v>#REF!</v>
      </c>
      <c r="L39" s="5" t="e">
        <f>#REF!</f>
        <v>#REF!</v>
      </c>
      <c r="M39" s="4">
        <f t="shared" si="1"/>
        <v>1</v>
      </c>
      <c r="N39" s="5">
        <f t="shared" si="1"/>
        <v>65</v>
      </c>
      <c r="O39" s="5">
        <f t="shared" si="1"/>
        <v>33</v>
      </c>
      <c r="P39" s="5">
        <f t="shared" si="1"/>
        <v>32</v>
      </c>
      <c r="Q39" s="5">
        <v>1</v>
      </c>
      <c r="R39" s="5">
        <v>65</v>
      </c>
    </row>
    <row r="40" spans="1:18" ht="26.25">
      <c r="A40" s="21">
        <v>27</v>
      </c>
      <c r="B40" s="17" t="s">
        <v>70</v>
      </c>
      <c r="C40" s="19" t="s">
        <v>11</v>
      </c>
      <c r="D40" s="18" t="s">
        <v>32</v>
      </c>
      <c r="E40" s="17" t="s">
        <v>71</v>
      </c>
      <c r="F40" s="5">
        <v>1</v>
      </c>
      <c r="G40" s="6">
        <v>720</v>
      </c>
      <c r="H40" s="13">
        <v>360</v>
      </c>
      <c r="I40" s="22">
        <v>360</v>
      </c>
      <c r="J40" s="20">
        <v>1</v>
      </c>
      <c r="K40" s="6" t="e">
        <f>#REF!</f>
        <v>#REF!</v>
      </c>
      <c r="L40" s="5" t="e">
        <f>#REF!</f>
        <v>#REF!</v>
      </c>
      <c r="M40" s="4">
        <f t="shared" si="1"/>
        <v>1</v>
      </c>
      <c r="N40" s="5">
        <f t="shared" si="1"/>
        <v>720</v>
      </c>
      <c r="O40" s="5">
        <f t="shared" si="1"/>
        <v>360</v>
      </c>
      <c r="P40" s="5">
        <f t="shared" si="1"/>
        <v>360</v>
      </c>
      <c r="Q40" s="5">
        <v>1</v>
      </c>
      <c r="R40" s="5">
        <v>720</v>
      </c>
    </row>
    <row r="41" spans="1:18" ht="26.25">
      <c r="A41" s="21">
        <v>28</v>
      </c>
      <c r="B41" s="17" t="s">
        <v>72</v>
      </c>
      <c r="C41" s="19" t="s">
        <v>11</v>
      </c>
      <c r="D41" s="18" t="s">
        <v>32</v>
      </c>
      <c r="E41" s="17" t="s">
        <v>73</v>
      </c>
      <c r="F41" s="5">
        <v>2</v>
      </c>
      <c r="G41" s="6">
        <v>10</v>
      </c>
      <c r="H41" s="13">
        <v>6</v>
      </c>
      <c r="I41" s="22">
        <v>4</v>
      </c>
      <c r="J41" s="20">
        <v>1</v>
      </c>
      <c r="K41" s="6" t="e">
        <f>#REF!</f>
        <v>#REF!</v>
      </c>
      <c r="L41" s="5" t="e">
        <f>#REF!</f>
        <v>#REF!</v>
      </c>
      <c r="M41" s="4">
        <f t="shared" si="1"/>
        <v>2</v>
      </c>
      <c r="N41" s="5">
        <f t="shared" si="1"/>
        <v>10</v>
      </c>
      <c r="O41" s="5">
        <f t="shared" si="1"/>
        <v>6</v>
      </c>
      <c r="P41" s="5">
        <f t="shared" si="1"/>
        <v>4</v>
      </c>
      <c r="Q41" s="5">
        <v>2</v>
      </c>
      <c r="R41" s="5">
        <v>10</v>
      </c>
    </row>
    <row r="42" spans="1:18" ht="26.25">
      <c r="A42" s="21">
        <v>29</v>
      </c>
      <c r="B42" s="17" t="s">
        <v>74</v>
      </c>
      <c r="C42" s="19" t="s">
        <v>11</v>
      </c>
      <c r="D42" s="18" t="s">
        <v>32</v>
      </c>
      <c r="E42" s="17" t="s">
        <v>75</v>
      </c>
      <c r="F42" s="5">
        <v>1</v>
      </c>
      <c r="G42" s="6">
        <v>200</v>
      </c>
      <c r="H42" s="13">
        <v>100</v>
      </c>
      <c r="I42" s="22">
        <v>100</v>
      </c>
      <c r="J42" s="20">
        <v>1</v>
      </c>
      <c r="K42" s="6" t="e">
        <f>#REF!</f>
        <v>#REF!</v>
      </c>
      <c r="L42" s="5" t="e">
        <f>#REF!</f>
        <v>#REF!</v>
      </c>
      <c r="M42" s="4">
        <f t="shared" si="1"/>
        <v>1</v>
      </c>
      <c r="N42" s="5">
        <f t="shared" si="1"/>
        <v>200</v>
      </c>
      <c r="O42" s="5">
        <f t="shared" si="1"/>
        <v>100</v>
      </c>
      <c r="P42" s="5">
        <f t="shared" si="1"/>
        <v>100</v>
      </c>
      <c r="Q42" s="5">
        <v>1</v>
      </c>
      <c r="R42" s="5">
        <v>200</v>
      </c>
    </row>
    <row r="43" spans="1:18" ht="26.25">
      <c r="A43" s="21">
        <v>30</v>
      </c>
      <c r="B43" s="17" t="s">
        <v>76</v>
      </c>
      <c r="C43" s="19" t="s">
        <v>11</v>
      </c>
      <c r="D43" s="18" t="s">
        <v>32</v>
      </c>
      <c r="E43" s="17" t="s">
        <v>77</v>
      </c>
      <c r="F43" s="5">
        <v>1</v>
      </c>
      <c r="G43" s="6">
        <v>40</v>
      </c>
      <c r="H43" s="13">
        <v>20</v>
      </c>
      <c r="I43" s="22">
        <v>20</v>
      </c>
      <c r="J43" s="20">
        <v>1</v>
      </c>
      <c r="K43" s="6" t="e">
        <f>#REF!</f>
        <v>#REF!</v>
      </c>
      <c r="L43" s="5" t="e">
        <f>#REF!</f>
        <v>#REF!</v>
      </c>
      <c r="M43" s="4">
        <f t="shared" si="1"/>
        <v>1</v>
      </c>
      <c r="N43" s="5">
        <f t="shared" si="1"/>
        <v>40</v>
      </c>
      <c r="O43" s="5">
        <f t="shared" si="1"/>
        <v>20</v>
      </c>
      <c r="P43" s="5">
        <f t="shared" si="1"/>
        <v>20</v>
      </c>
      <c r="Q43" s="5">
        <v>1</v>
      </c>
      <c r="R43" s="5">
        <v>40</v>
      </c>
    </row>
    <row r="44" spans="1:18" ht="26.25">
      <c r="A44" s="21">
        <v>31</v>
      </c>
      <c r="B44" s="17" t="s">
        <v>78</v>
      </c>
      <c r="C44" s="19" t="s">
        <v>11</v>
      </c>
      <c r="D44" s="18" t="s">
        <v>32</v>
      </c>
      <c r="E44" s="17" t="s">
        <v>79</v>
      </c>
      <c r="F44" s="5">
        <v>1</v>
      </c>
      <c r="G44" s="6">
        <v>9</v>
      </c>
      <c r="H44" s="13">
        <v>5</v>
      </c>
      <c r="I44" s="22">
        <v>4</v>
      </c>
      <c r="J44" s="20">
        <v>1</v>
      </c>
      <c r="K44" s="6" t="e">
        <f>#REF!</f>
        <v>#REF!</v>
      </c>
      <c r="L44" s="5" t="e">
        <f>#REF!</f>
        <v>#REF!</v>
      </c>
      <c r="M44" s="4">
        <f t="shared" si="1"/>
        <v>1</v>
      </c>
      <c r="N44" s="5">
        <f t="shared" si="1"/>
        <v>9</v>
      </c>
      <c r="O44" s="5">
        <f t="shared" si="1"/>
        <v>5</v>
      </c>
      <c r="P44" s="5">
        <f t="shared" si="1"/>
        <v>4</v>
      </c>
      <c r="Q44" s="5">
        <v>1</v>
      </c>
      <c r="R44" s="5">
        <v>9</v>
      </c>
    </row>
    <row r="45" spans="1:18" ht="26.25">
      <c r="A45" s="21">
        <v>32</v>
      </c>
      <c r="B45" s="17" t="s">
        <v>80</v>
      </c>
      <c r="C45" s="19" t="s">
        <v>11</v>
      </c>
      <c r="D45" s="18" t="s">
        <v>32</v>
      </c>
      <c r="E45" s="17" t="s">
        <v>81</v>
      </c>
      <c r="F45" s="5">
        <v>1</v>
      </c>
      <c r="G45" s="6">
        <v>240</v>
      </c>
      <c r="H45" s="13">
        <v>120</v>
      </c>
      <c r="I45" s="22">
        <v>120</v>
      </c>
      <c r="J45" s="20">
        <v>1</v>
      </c>
      <c r="K45" s="6" t="e">
        <f>#REF!</f>
        <v>#REF!</v>
      </c>
      <c r="L45" s="5" t="e">
        <f>#REF!</f>
        <v>#REF!</v>
      </c>
      <c r="M45" s="4">
        <f t="shared" si="1"/>
        <v>1</v>
      </c>
      <c r="N45" s="5">
        <f t="shared" si="1"/>
        <v>240</v>
      </c>
      <c r="O45" s="5">
        <f t="shared" si="1"/>
        <v>120</v>
      </c>
      <c r="P45" s="5">
        <f t="shared" si="1"/>
        <v>120</v>
      </c>
      <c r="Q45" s="5">
        <v>1</v>
      </c>
      <c r="R45" s="5">
        <v>240</v>
      </c>
    </row>
    <row r="46" spans="1:18" ht="27" thickBot="1">
      <c r="A46" s="21">
        <v>33</v>
      </c>
      <c r="B46" s="17" t="s">
        <v>82</v>
      </c>
      <c r="C46" s="19" t="s">
        <v>11</v>
      </c>
      <c r="D46" s="18" t="s">
        <v>32</v>
      </c>
      <c r="E46" s="17" t="s">
        <v>83</v>
      </c>
      <c r="F46" s="5">
        <v>1</v>
      </c>
      <c r="G46" s="6">
        <v>82</v>
      </c>
      <c r="H46" s="13">
        <v>41</v>
      </c>
      <c r="I46" s="22">
        <v>41</v>
      </c>
      <c r="J46" s="20">
        <v>1</v>
      </c>
      <c r="K46" s="6" t="e">
        <f>#REF!</f>
        <v>#REF!</v>
      </c>
      <c r="L46" s="5" t="e">
        <f>#REF!</f>
        <v>#REF!</v>
      </c>
      <c r="M46" s="4">
        <f t="shared" si="1"/>
        <v>1</v>
      </c>
      <c r="N46" s="5">
        <f t="shared" si="1"/>
        <v>82</v>
      </c>
      <c r="O46" s="5">
        <f t="shared" si="1"/>
        <v>41</v>
      </c>
      <c r="P46" s="5">
        <f t="shared" si="1"/>
        <v>41</v>
      </c>
      <c r="Q46" s="5">
        <v>1</v>
      </c>
      <c r="R46" s="5">
        <v>82</v>
      </c>
    </row>
    <row r="47" spans="1:9" ht="13.5" thickBot="1">
      <c r="A47" s="23"/>
      <c r="B47" s="35" t="s">
        <v>84</v>
      </c>
      <c r="C47" s="15" t="s">
        <v>6</v>
      </c>
      <c r="D47" s="16" t="s">
        <v>6</v>
      </c>
      <c r="E47" s="16" t="s">
        <v>6</v>
      </c>
      <c r="F47" s="36">
        <f>SUM(Гута!M17:M46)</f>
        <v>41</v>
      </c>
      <c r="G47" s="37">
        <f>SUM(Гута!N17:N46)</f>
        <v>5783.5599999999995</v>
      </c>
      <c r="H47" s="38">
        <f>SUM(Гута!O17:O46)</f>
        <v>2900.2799999999997</v>
      </c>
      <c r="I47" s="39">
        <f>SUM(Гута!P17:P46)</f>
        <v>2883.2799999999997</v>
      </c>
    </row>
    <row r="48" spans="1:9" ht="12.75">
      <c r="A48" s="24"/>
      <c r="B48" s="40" t="s">
        <v>85</v>
      </c>
      <c r="C48" s="25" t="s">
        <v>6</v>
      </c>
      <c r="D48" s="26" t="s">
        <v>6</v>
      </c>
      <c r="E48" s="26" t="s">
        <v>6</v>
      </c>
      <c r="F48" s="41">
        <f>SUM(Гута!M9:M47)</f>
        <v>45</v>
      </c>
      <c r="G48" s="42">
        <f>SUM(Гута!N9:N47)</f>
        <v>13296.560000000001</v>
      </c>
      <c r="H48" s="43">
        <f>SUM(Гута!O9:O47)</f>
        <v>10413.279999999999</v>
      </c>
      <c r="I48" s="44">
        <f>SUM(Гута!P9:P47)</f>
        <v>2883.2799999999997</v>
      </c>
    </row>
    <row r="49" spans="2:9" ht="12.75" customHeight="1">
      <c r="B49" s="45"/>
      <c r="C49" s="45"/>
      <c r="D49" s="45"/>
      <c r="E49" s="45"/>
      <c r="F49" s="45"/>
      <c r="G49" s="45"/>
      <c r="H49" s="45"/>
      <c r="I49" s="45"/>
    </row>
  </sheetData>
  <sheetProtection/>
  <mergeCells count="12">
    <mergeCell ref="A8:I8"/>
    <mergeCell ref="A9:I9"/>
    <mergeCell ref="A14:I14"/>
    <mergeCell ref="A17:I17"/>
    <mergeCell ref="A1:I1"/>
    <mergeCell ref="A2:I2"/>
    <mergeCell ref="A3:I3"/>
    <mergeCell ref="A5:A6"/>
    <mergeCell ref="B5:B6"/>
    <mergeCell ref="C5:C6"/>
    <mergeCell ref="D5:D6"/>
    <mergeCell ref="F5:I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view="pageBreakPreview" zoomScale="85" zoomScaleSheetLayoutView="85" zoomScalePageLayoutView="0" workbookViewId="0" topLeftCell="A22">
      <selection activeCell="B42" sqref="B42"/>
    </sheetView>
  </sheetViews>
  <sheetFormatPr defaultColWidth="9.00390625" defaultRowHeight="12.75" customHeight="1"/>
  <cols>
    <col min="1" max="1" width="5.625" style="0" customWidth="1"/>
    <col min="2" max="2" width="44.125" style="0" customWidth="1"/>
    <col min="3" max="3" width="8.00390625" style="0" customWidth="1"/>
    <col min="4" max="4" width="15.00390625" style="0" customWidth="1"/>
    <col min="5" max="5" width="21.00390625" style="0" customWidth="1"/>
    <col min="6" max="6" width="9.50390625" style="0" customWidth="1"/>
    <col min="7" max="7" width="11.00390625" style="0" customWidth="1"/>
    <col min="8" max="8" width="10.50390625" style="0" customWidth="1"/>
    <col min="9" max="9" width="9.50390625" style="0" customWidth="1"/>
    <col min="10" max="18" width="9.125" style="0" hidden="1" customWidth="1"/>
  </cols>
  <sheetData>
    <row r="1" spans="1:9" ht="21">
      <c r="A1" s="143" t="s">
        <v>86</v>
      </c>
      <c r="B1" s="143"/>
      <c r="C1" s="143"/>
      <c r="D1" s="143"/>
      <c r="E1" s="143"/>
      <c r="F1" s="143"/>
      <c r="G1" s="143"/>
      <c r="H1" s="143"/>
      <c r="I1" s="143"/>
    </row>
    <row r="2" spans="1:9" ht="15">
      <c r="A2" s="144" t="s">
        <v>87</v>
      </c>
      <c r="B2" s="144"/>
      <c r="C2" s="144"/>
      <c r="D2" s="144"/>
      <c r="E2" s="144"/>
      <c r="F2" s="144"/>
      <c r="G2" s="144"/>
      <c r="H2" s="144"/>
      <c r="I2" s="144"/>
    </row>
    <row r="3" spans="1:9" ht="15">
      <c r="A3" s="144" t="s">
        <v>93</v>
      </c>
      <c r="B3" s="144"/>
      <c r="C3" s="144"/>
      <c r="D3" s="144"/>
      <c r="E3" s="144"/>
      <c r="F3" s="144"/>
      <c r="G3" s="144"/>
      <c r="H3" s="144"/>
      <c r="I3" s="144"/>
    </row>
    <row r="4" ht="13.5" thickBot="1">
      <c r="A4" s="10"/>
    </row>
    <row r="5" spans="1:19" ht="14.25" customHeight="1">
      <c r="A5" s="159" t="s">
        <v>0</v>
      </c>
      <c r="B5" s="161" t="s">
        <v>3</v>
      </c>
      <c r="C5" s="161" t="s">
        <v>7</v>
      </c>
      <c r="D5" s="163" t="s">
        <v>4</v>
      </c>
      <c r="E5" s="27" t="s">
        <v>1</v>
      </c>
      <c r="F5" s="150" t="s">
        <v>88</v>
      </c>
      <c r="G5" s="151"/>
      <c r="H5" s="151"/>
      <c r="I5" s="152"/>
      <c r="S5" s="1"/>
    </row>
    <row r="6" spans="1:9" ht="92.25" customHeight="1" thickBot="1">
      <c r="A6" s="160"/>
      <c r="B6" s="162"/>
      <c r="C6" s="162"/>
      <c r="D6" s="164"/>
      <c r="E6" s="28" t="s">
        <v>5</v>
      </c>
      <c r="F6" s="29" t="s">
        <v>2</v>
      </c>
      <c r="G6" s="30" t="s">
        <v>89</v>
      </c>
      <c r="H6" s="31" t="s">
        <v>90</v>
      </c>
      <c r="I6" s="32" t="s">
        <v>91</v>
      </c>
    </row>
    <row r="7" spans="1:9" ht="12.75" customHeight="1" thickBot="1">
      <c r="A7" s="2">
        <v>1</v>
      </c>
      <c r="B7" s="3">
        <v>2</v>
      </c>
      <c r="C7" s="3">
        <v>3</v>
      </c>
      <c r="D7" s="3">
        <v>4</v>
      </c>
      <c r="E7" s="12">
        <v>5</v>
      </c>
      <c r="F7" s="33">
        <v>6</v>
      </c>
      <c r="G7" s="3">
        <v>7</v>
      </c>
      <c r="H7" s="12">
        <v>8</v>
      </c>
      <c r="I7" s="34">
        <v>9</v>
      </c>
    </row>
    <row r="8" spans="1:9" ht="15" customHeight="1" thickBot="1">
      <c r="A8" s="153" t="s">
        <v>560</v>
      </c>
      <c r="B8" s="154"/>
      <c r="C8" s="154"/>
      <c r="D8" s="154"/>
      <c r="E8" s="154"/>
      <c r="F8" s="154"/>
      <c r="G8" s="154"/>
      <c r="H8" s="154"/>
      <c r="I8" s="155"/>
    </row>
    <row r="9" spans="1:9" ht="15" customHeight="1">
      <c r="A9" s="156" t="s">
        <v>94</v>
      </c>
      <c r="B9" s="157"/>
      <c r="C9" s="157"/>
      <c r="D9" s="157"/>
      <c r="E9" s="157"/>
      <c r="F9" s="157"/>
      <c r="G9" s="157"/>
      <c r="H9" s="157"/>
      <c r="I9" s="158"/>
    </row>
    <row r="10" spans="1:18" ht="39">
      <c r="A10" s="79">
        <v>1</v>
      </c>
      <c r="B10" s="80" t="s">
        <v>561</v>
      </c>
      <c r="C10" s="19" t="s">
        <v>11</v>
      </c>
      <c r="D10" s="18" t="s">
        <v>13</v>
      </c>
      <c r="E10" s="17" t="s">
        <v>562</v>
      </c>
      <c r="F10" s="5">
        <v>1</v>
      </c>
      <c r="G10" s="6">
        <v>400</v>
      </c>
      <c r="H10" s="13">
        <v>400</v>
      </c>
      <c r="I10" s="65">
        <v>0</v>
      </c>
      <c r="J10" s="20">
        <v>1</v>
      </c>
      <c r="K10" s="6" t="e">
        <f>#REF!</f>
        <v>#REF!</v>
      </c>
      <c r="L10" s="5" t="e">
        <f>#REF!</f>
        <v>#REF!</v>
      </c>
      <c r="M10" s="4">
        <f aca="true" t="shared" si="0" ref="M10:P20">F10</f>
        <v>1</v>
      </c>
      <c r="N10" s="5">
        <f t="shared" si="0"/>
        <v>400</v>
      </c>
      <c r="O10" s="5">
        <f t="shared" si="0"/>
        <v>400</v>
      </c>
      <c r="P10" s="5">
        <f t="shared" si="0"/>
        <v>0</v>
      </c>
      <c r="Q10" s="5">
        <v>1</v>
      </c>
      <c r="R10" s="5">
        <v>400</v>
      </c>
    </row>
    <row r="11" spans="1:18" ht="26.25">
      <c r="A11" s="79">
        <v>2</v>
      </c>
      <c r="B11" s="80" t="s">
        <v>563</v>
      </c>
      <c r="C11" s="19" t="s">
        <v>11</v>
      </c>
      <c r="D11" s="18" t="s">
        <v>13</v>
      </c>
      <c r="E11" s="17" t="s">
        <v>564</v>
      </c>
      <c r="F11" s="5">
        <v>1</v>
      </c>
      <c r="G11" s="6">
        <v>3500</v>
      </c>
      <c r="H11" s="13">
        <v>3500</v>
      </c>
      <c r="I11" s="65">
        <v>0</v>
      </c>
      <c r="J11" s="20">
        <v>1</v>
      </c>
      <c r="K11" s="6" t="e">
        <f>#REF!</f>
        <v>#REF!</v>
      </c>
      <c r="L11" s="5" t="e">
        <f>#REF!</f>
        <v>#REF!</v>
      </c>
      <c r="M11" s="4">
        <f t="shared" si="0"/>
        <v>1</v>
      </c>
      <c r="N11" s="5">
        <f t="shared" si="0"/>
        <v>3500</v>
      </c>
      <c r="O11" s="5">
        <f t="shared" si="0"/>
        <v>3500</v>
      </c>
      <c r="P11" s="5">
        <f t="shared" si="0"/>
        <v>0</v>
      </c>
      <c r="Q11" s="5">
        <v>1</v>
      </c>
      <c r="R11" s="5">
        <v>3500</v>
      </c>
    </row>
    <row r="12" spans="1:18" ht="26.25">
      <c r="A12" s="79">
        <v>3</v>
      </c>
      <c r="B12" s="80" t="s">
        <v>565</v>
      </c>
      <c r="C12" s="19" t="s">
        <v>11</v>
      </c>
      <c r="D12" s="18" t="s">
        <v>13</v>
      </c>
      <c r="E12" s="17" t="s">
        <v>566</v>
      </c>
      <c r="F12" s="5">
        <v>1</v>
      </c>
      <c r="G12" s="6">
        <v>53</v>
      </c>
      <c r="H12" s="13">
        <v>53</v>
      </c>
      <c r="I12" s="65">
        <v>0</v>
      </c>
      <c r="J12" s="20">
        <v>1</v>
      </c>
      <c r="K12" s="6" t="e">
        <f>#REF!</f>
        <v>#REF!</v>
      </c>
      <c r="L12" s="5" t="e">
        <f>#REF!</f>
        <v>#REF!</v>
      </c>
      <c r="M12" s="4">
        <f t="shared" si="0"/>
        <v>1</v>
      </c>
      <c r="N12" s="5">
        <f t="shared" si="0"/>
        <v>53</v>
      </c>
      <c r="O12" s="5">
        <f t="shared" si="0"/>
        <v>53</v>
      </c>
      <c r="P12" s="5">
        <f t="shared" si="0"/>
        <v>0</v>
      </c>
      <c r="Q12" s="5">
        <v>1</v>
      </c>
      <c r="R12" s="5">
        <v>53</v>
      </c>
    </row>
    <row r="13" spans="1:18" ht="26.25">
      <c r="A13" s="79">
        <v>4</v>
      </c>
      <c r="B13" s="80" t="s">
        <v>567</v>
      </c>
      <c r="C13" s="19" t="s">
        <v>11</v>
      </c>
      <c r="D13" s="18" t="s">
        <v>13</v>
      </c>
      <c r="E13" s="17" t="s">
        <v>568</v>
      </c>
      <c r="F13" s="5">
        <v>1</v>
      </c>
      <c r="G13" s="6">
        <v>120</v>
      </c>
      <c r="H13" s="13">
        <v>120</v>
      </c>
      <c r="I13" s="65">
        <v>0</v>
      </c>
      <c r="J13" s="20">
        <v>1</v>
      </c>
      <c r="K13" s="6" t="e">
        <f>#REF!</f>
        <v>#REF!</v>
      </c>
      <c r="L13" s="5" t="e">
        <f>#REF!</f>
        <v>#REF!</v>
      </c>
      <c r="M13" s="4">
        <f t="shared" si="0"/>
        <v>1</v>
      </c>
      <c r="N13" s="5">
        <f t="shared" si="0"/>
        <v>120</v>
      </c>
      <c r="O13" s="5">
        <f t="shared" si="0"/>
        <v>120</v>
      </c>
      <c r="P13" s="5">
        <f t="shared" si="0"/>
        <v>0</v>
      </c>
      <c r="Q13" s="5">
        <v>1</v>
      </c>
      <c r="R13" s="5">
        <v>120</v>
      </c>
    </row>
    <row r="14" spans="1:18" ht="26.25">
      <c r="A14" s="79">
        <v>5</v>
      </c>
      <c r="B14" s="80" t="s">
        <v>569</v>
      </c>
      <c r="C14" s="19" t="s">
        <v>11</v>
      </c>
      <c r="D14" s="18" t="s">
        <v>13</v>
      </c>
      <c r="E14" s="17" t="s">
        <v>570</v>
      </c>
      <c r="F14" s="5">
        <v>1</v>
      </c>
      <c r="G14" s="6">
        <v>230</v>
      </c>
      <c r="H14" s="13">
        <v>230</v>
      </c>
      <c r="I14" s="65">
        <v>0</v>
      </c>
      <c r="J14" s="20">
        <v>1</v>
      </c>
      <c r="K14" s="6" t="e">
        <f>#REF!</f>
        <v>#REF!</v>
      </c>
      <c r="L14" s="5" t="e">
        <f>#REF!</f>
        <v>#REF!</v>
      </c>
      <c r="M14" s="4">
        <f t="shared" si="0"/>
        <v>1</v>
      </c>
      <c r="N14" s="5">
        <f t="shared" si="0"/>
        <v>230</v>
      </c>
      <c r="O14" s="5">
        <f t="shared" si="0"/>
        <v>230</v>
      </c>
      <c r="P14" s="5">
        <f t="shared" si="0"/>
        <v>0</v>
      </c>
      <c r="Q14" s="5">
        <v>1</v>
      </c>
      <c r="R14" s="5">
        <v>230</v>
      </c>
    </row>
    <row r="15" spans="1:18" ht="26.25">
      <c r="A15" s="79">
        <v>6</v>
      </c>
      <c r="B15" s="80" t="s">
        <v>571</v>
      </c>
      <c r="C15" s="19" t="s">
        <v>11</v>
      </c>
      <c r="D15" s="18" t="s">
        <v>13</v>
      </c>
      <c r="E15" s="17" t="s">
        <v>572</v>
      </c>
      <c r="F15" s="5">
        <v>1</v>
      </c>
      <c r="G15" s="6">
        <v>1696</v>
      </c>
      <c r="H15" s="13">
        <v>1696</v>
      </c>
      <c r="I15" s="65">
        <v>0</v>
      </c>
      <c r="J15" s="20">
        <v>1</v>
      </c>
      <c r="K15" s="6" t="e">
        <f>#REF!</f>
        <v>#REF!</v>
      </c>
      <c r="L15" s="5" t="e">
        <f>#REF!</f>
        <v>#REF!</v>
      </c>
      <c r="M15" s="4">
        <f t="shared" si="0"/>
        <v>1</v>
      </c>
      <c r="N15" s="5">
        <f t="shared" si="0"/>
        <v>1696</v>
      </c>
      <c r="O15" s="5">
        <f t="shared" si="0"/>
        <v>1696</v>
      </c>
      <c r="P15" s="5">
        <f t="shared" si="0"/>
        <v>0</v>
      </c>
      <c r="Q15" s="5">
        <v>1</v>
      </c>
      <c r="R15" s="5">
        <v>1696</v>
      </c>
    </row>
    <row r="16" spans="1:18" ht="26.25">
      <c r="A16" s="79">
        <v>7</v>
      </c>
      <c r="B16" s="80" t="s">
        <v>70</v>
      </c>
      <c r="C16" s="19" t="s">
        <v>11</v>
      </c>
      <c r="D16" s="18" t="s">
        <v>13</v>
      </c>
      <c r="E16" s="17" t="s">
        <v>573</v>
      </c>
      <c r="F16" s="5">
        <v>1</v>
      </c>
      <c r="G16" s="6">
        <v>720</v>
      </c>
      <c r="H16" s="13">
        <v>720</v>
      </c>
      <c r="I16" s="65">
        <v>0</v>
      </c>
      <c r="J16" s="20">
        <v>1</v>
      </c>
      <c r="K16" s="6" t="e">
        <f>#REF!</f>
        <v>#REF!</v>
      </c>
      <c r="L16" s="5" t="e">
        <f>#REF!</f>
        <v>#REF!</v>
      </c>
      <c r="M16" s="4">
        <f t="shared" si="0"/>
        <v>1</v>
      </c>
      <c r="N16" s="5">
        <f t="shared" si="0"/>
        <v>720</v>
      </c>
      <c r="O16" s="5">
        <f t="shared" si="0"/>
        <v>720</v>
      </c>
      <c r="P16" s="5">
        <f t="shared" si="0"/>
        <v>0</v>
      </c>
      <c r="Q16" s="5">
        <v>1</v>
      </c>
      <c r="R16" s="5">
        <v>720</v>
      </c>
    </row>
    <row r="17" spans="1:18" ht="26.25">
      <c r="A17" s="79">
        <v>8</v>
      </c>
      <c r="B17" s="80" t="s">
        <v>574</v>
      </c>
      <c r="C17" s="19" t="s">
        <v>11</v>
      </c>
      <c r="D17" s="18" t="s">
        <v>13</v>
      </c>
      <c r="E17" s="17" t="s">
        <v>575</v>
      </c>
      <c r="F17" s="5">
        <v>1</v>
      </c>
      <c r="G17" s="6">
        <v>40</v>
      </c>
      <c r="H17" s="13">
        <v>40</v>
      </c>
      <c r="I17" s="65">
        <v>0</v>
      </c>
      <c r="J17" s="20">
        <v>1</v>
      </c>
      <c r="K17" s="6" t="e">
        <f>#REF!</f>
        <v>#REF!</v>
      </c>
      <c r="L17" s="5" t="e">
        <f>#REF!</f>
        <v>#REF!</v>
      </c>
      <c r="M17" s="4">
        <f t="shared" si="0"/>
        <v>1</v>
      </c>
      <c r="N17" s="5">
        <f t="shared" si="0"/>
        <v>40</v>
      </c>
      <c r="O17" s="5">
        <f t="shared" si="0"/>
        <v>40</v>
      </c>
      <c r="P17" s="5">
        <f t="shared" si="0"/>
        <v>0</v>
      </c>
      <c r="Q17" s="5">
        <v>1</v>
      </c>
      <c r="R17" s="5">
        <v>40</v>
      </c>
    </row>
    <row r="18" spans="1:18" ht="26.25">
      <c r="A18" s="79">
        <v>9</v>
      </c>
      <c r="B18" s="80" t="s">
        <v>576</v>
      </c>
      <c r="C18" s="19" t="s">
        <v>11</v>
      </c>
      <c r="D18" s="18" t="s">
        <v>13</v>
      </c>
      <c r="E18" s="17" t="s">
        <v>577</v>
      </c>
      <c r="F18" s="5">
        <v>1</v>
      </c>
      <c r="G18" s="6">
        <v>216</v>
      </c>
      <c r="H18" s="13">
        <v>216</v>
      </c>
      <c r="I18" s="65">
        <v>0</v>
      </c>
      <c r="J18" s="20">
        <v>1</v>
      </c>
      <c r="K18" s="6" t="e">
        <f>#REF!</f>
        <v>#REF!</v>
      </c>
      <c r="L18" s="5" t="e">
        <f>#REF!</f>
        <v>#REF!</v>
      </c>
      <c r="M18" s="4">
        <f t="shared" si="0"/>
        <v>1</v>
      </c>
      <c r="N18" s="5">
        <f t="shared" si="0"/>
        <v>216</v>
      </c>
      <c r="O18" s="5">
        <f t="shared" si="0"/>
        <v>216</v>
      </c>
      <c r="P18" s="5">
        <f t="shared" si="0"/>
        <v>0</v>
      </c>
      <c r="Q18" s="5">
        <v>1</v>
      </c>
      <c r="R18" s="5">
        <v>216</v>
      </c>
    </row>
    <row r="19" spans="1:18" ht="26.25">
      <c r="A19" s="79">
        <v>10</v>
      </c>
      <c r="B19" s="80" t="s">
        <v>578</v>
      </c>
      <c r="C19" s="19" t="s">
        <v>11</v>
      </c>
      <c r="D19" s="18" t="s">
        <v>13</v>
      </c>
      <c r="E19" s="17" t="s">
        <v>579</v>
      </c>
      <c r="F19" s="5">
        <v>1</v>
      </c>
      <c r="G19" s="6">
        <v>330</v>
      </c>
      <c r="H19" s="13">
        <v>330</v>
      </c>
      <c r="I19" s="65">
        <v>0</v>
      </c>
      <c r="J19" s="20">
        <v>1</v>
      </c>
      <c r="K19" s="6" t="e">
        <f>#REF!</f>
        <v>#REF!</v>
      </c>
      <c r="L19" s="5" t="e">
        <f>#REF!</f>
        <v>#REF!</v>
      </c>
      <c r="M19" s="4">
        <f t="shared" si="0"/>
        <v>1</v>
      </c>
      <c r="N19" s="5">
        <f t="shared" si="0"/>
        <v>330</v>
      </c>
      <c r="O19" s="5">
        <f t="shared" si="0"/>
        <v>330</v>
      </c>
      <c r="P19" s="5">
        <f t="shared" si="0"/>
        <v>0</v>
      </c>
      <c r="Q19" s="5">
        <v>1</v>
      </c>
      <c r="R19" s="5">
        <v>330</v>
      </c>
    </row>
    <row r="20" spans="1:18" ht="27" thickBot="1">
      <c r="A20" s="79">
        <v>11</v>
      </c>
      <c r="B20" s="80" t="s">
        <v>368</v>
      </c>
      <c r="C20" s="19" t="s">
        <v>11</v>
      </c>
      <c r="D20" s="18" t="s">
        <v>99</v>
      </c>
      <c r="E20" s="17" t="s">
        <v>580</v>
      </c>
      <c r="F20" s="5">
        <v>1</v>
      </c>
      <c r="G20" s="6">
        <v>3470</v>
      </c>
      <c r="H20" s="13">
        <v>2256.94</v>
      </c>
      <c r="I20" s="65">
        <v>1213.06</v>
      </c>
      <c r="J20" s="20">
        <v>1</v>
      </c>
      <c r="K20" s="6" t="e">
        <f>#REF!</f>
        <v>#REF!</v>
      </c>
      <c r="L20" s="5" t="e">
        <f>#REF!</f>
        <v>#REF!</v>
      </c>
      <c r="M20" s="4">
        <f t="shared" si="0"/>
        <v>1</v>
      </c>
      <c r="N20" s="5">
        <f t="shared" si="0"/>
        <v>3470</v>
      </c>
      <c r="O20" s="5">
        <f t="shared" si="0"/>
        <v>2256.94</v>
      </c>
      <c r="P20" s="5">
        <f t="shared" si="0"/>
        <v>1213.06</v>
      </c>
      <c r="Q20" s="5">
        <v>1</v>
      </c>
      <c r="R20" s="5">
        <v>3470</v>
      </c>
    </row>
    <row r="21" spans="1:9" ht="13.5" thickBot="1">
      <c r="A21" s="81"/>
      <c r="B21" s="82" t="s">
        <v>581</v>
      </c>
      <c r="C21" s="15" t="s">
        <v>6</v>
      </c>
      <c r="D21" s="16" t="s">
        <v>6</v>
      </c>
      <c r="E21" s="16" t="s">
        <v>6</v>
      </c>
      <c r="F21" s="8">
        <f>SUM(F10:F20)</f>
        <v>11</v>
      </c>
      <c r="G21" s="8">
        <f>SUM(G10:G20)</f>
        <v>10775</v>
      </c>
      <c r="H21" s="8">
        <f>SUM(H10:H20)</f>
        <v>9561.94</v>
      </c>
      <c r="I21" s="8">
        <f>SUM(I10:I20)</f>
        <v>1213.06</v>
      </c>
    </row>
    <row r="22" spans="1:9" ht="15">
      <c r="A22" s="156" t="s">
        <v>466</v>
      </c>
      <c r="B22" s="157"/>
      <c r="C22" s="157"/>
      <c r="D22" s="157"/>
      <c r="E22" s="157"/>
      <c r="F22" s="157"/>
      <c r="G22" s="157"/>
      <c r="H22" s="157"/>
      <c r="I22" s="158"/>
    </row>
    <row r="23" spans="1:18" ht="26.25">
      <c r="A23" s="79">
        <v>12</v>
      </c>
      <c r="B23" s="80" t="s">
        <v>582</v>
      </c>
      <c r="C23" s="19" t="s">
        <v>11</v>
      </c>
      <c r="D23" s="18" t="s">
        <v>13</v>
      </c>
      <c r="E23" s="17" t="s">
        <v>583</v>
      </c>
      <c r="F23" s="5">
        <v>1</v>
      </c>
      <c r="G23" s="6">
        <v>10</v>
      </c>
      <c r="H23" s="13">
        <v>10</v>
      </c>
      <c r="I23" s="65">
        <v>0</v>
      </c>
      <c r="J23" s="20">
        <v>1</v>
      </c>
      <c r="K23" s="6" t="e">
        <f>#REF!</f>
        <v>#REF!</v>
      </c>
      <c r="L23" s="5" t="e">
        <f>#REF!</f>
        <v>#REF!</v>
      </c>
      <c r="M23" s="4">
        <f aca="true" t="shared" si="1" ref="M23:P33">F23</f>
        <v>1</v>
      </c>
      <c r="N23" s="5">
        <f t="shared" si="1"/>
        <v>10</v>
      </c>
      <c r="O23" s="5">
        <f t="shared" si="1"/>
        <v>10</v>
      </c>
      <c r="P23" s="5">
        <f t="shared" si="1"/>
        <v>0</v>
      </c>
      <c r="Q23" s="5">
        <v>1</v>
      </c>
      <c r="R23" s="5">
        <v>10</v>
      </c>
    </row>
    <row r="24" spans="1:18" ht="26.25">
      <c r="A24" s="79">
        <v>13</v>
      </c>
      <c r="B24" s="80" t="s">
        <v>584</v>
      </c>
      <c r="C24" s="19" t="s">
        <v>11</v>
      </c>
      <c r="D24" s="18" t="s">
        <v>13</v>
      </c>
      <c r="E24" s="17" t="s">
        <v>585</v>
      </c>
      <c r="F24" s="5">
        <v>1</v>
      </c>
      <c r="G24" s="6">
        <v>3</v>
      </c>
      <c r="H24" s="13">
        <v>3</v>
      </c>
      <c r="I24" s="65">
        <v>0</v>
      </c>
      <c r="J24" s="20">
        <v>1</v>
      </c>
      <c r="K24" s="6" t="e">
        <f>#REF!</f>
        <v>#REF!</v>
      </c>
      <c r="L24" s="5" t="e">
        <f>#REF!</f>
        <v>#REF!</v>
      </c>
      <c r="M24" s="4">
        <f t="shared" si="1"/>
        <v>1</v>
      </c>
      <c r="N24" s="5">
        <f t="shared" si="1"/>
        <v>3</v>
      </c>
      <c r="O24" s="5">
        <f t="shared" si="1"/>
        <v>3</v>
      </c>
      <c r="P24" s="5">
        <f t="shared" si="1"/>
        <v>0</v>
      </c>
      <c r="Q24" s="5">
        <v>1</v>
      </c>
      <c r="R24" s="5">
        <v>3</v>
      </c>
    </row>
    <row r="25" spans="1:18" ht="26.25">
      <c r="A25" s="79">
        <v>14</v>
      </c>
      <c r="B25" s="80" t="s">
        <v>586</v>
      </c>
      <c r="C25" s="19" t="s">
        <v>11</v>
      </c>
      <c r="D25" s="18" t="s">
        <v>13</v>
      </c>
      <c r="E25" s="17" t="s">
        <v>587</v>
      </c>
      <c r="F25" s="5">
        <v>2</v>
      </c>
      <c r="G25" s="6">
        <v>7</v>
      </c>
      <c r="H25" s="13">
        <v>7</v>
      </c>
      <c r="I25" s="65">
        <v>0</v>
      </c>
      <c r="J25" s="20">
        <v>1</v>
      </c>
      <c r="K25" s="6" t="e">
        <f>#REF!</f>
        <v>#REF!</v>
      </c>
      <c r="L25" s="5" t="e">
        <f>#REF!</f>
        <v>#REF!</v>
      </c>
      <c r="M25" s="4">
        <f t="shared" si="1"/>
        <v>2</v>
      </c>
      <c r="N25" s="5">
        <f t="shared" si="1"/>
        <v>7</v>
      </c>
      <c r="O25" s="5">
        <f t="shared" si="1"/>
        <v>7</v>
      </c>
      <c r="P25" s="5">
        <f t="shared" si="1"/>
        <v>0</v>
      </c>
      <c r="Q25" s="5">
        <v>2</v>
      </c>
      <c r="R25" s="5">
        <v>7</v>
      </c>
    </row>
    <row r="26" spans="1:18" ht="26.25">
      <c r="A26" s="79">
        <v>15</v>
      </c>
      <c r="B26" s="80" t="s">
        <v>588</v>
      </c>
      <c r="C26" s="19" t="s">
        <v>11</v>
      </c>
      <c r="D26" s="18" t="s">
        <v>13</v>
      </c>
      <c r="E26" s="17" t="s">
        <v>589</v>
      </c>
      <c r="F26" s="5">
        <v>1</v>
      </c>
      <c r="G26" s="6">
        <v>1</v>
      </c>
      <c r="H26" s="13">
        <v>1</v>
      </c>
      <c r="I26" s="65">
        <v>0</v>
      </c>
      <c r="J26" s="20">
        <v>1</v>
      </c>
      <c r="K26" s="6" t="e">
        <f>#REF!</f>
        <v>#REF!</v>
      </c>
      <c r="L26" s="5" t="e">
        <f>#REF!</f>
        <v>#REF!</v>
      </c>
      <c r="M26" s="4">
        <f t="shared" si="1"/>
        <v>1</v>
      </c>
      <c r="N26" s="5">
        <f t="shared" si="1"/>
        <v>1</v>
      </c>
      <c r="O26" s="5">
        <f t="shared" si="1"/>
        <v>1</v>
      </c>
      <c r="P26" s="5">
        <f t="shared" si="1"/>
        <v>0</v>
      </c>
      <c r="Q26" s="5">
        <v>1</v>
      </c>
      <c r="R26" s="5">
        <v>1</v>
      </c>
    </row>
    <row r="27" spans="1:18" ht="26.25">
      <c r="A27" s="79">
        <v>16</v>
      </c>
      <c r="B27" s="80" t="s">
        <v>590</v>
      </c>
      <c r="C27" s="19" t="s">
        <v>11</v>
      </c>
      <c r="D27" s="18" t="s">
        <v>13</v>
      </c>
      <c r="E27" s="17" t="s">
        <v>591</v>
      </c>
      <c r="F27" s="5">
        <v>1</v>
      </c>
      <c r="G27" s="6">
        <v>4.5</v>
      </c>
      <c r="H27" s="13">
        <v>4.5</v>
      </c>
      <c r="I27" s="65">
        <v>0</v>
      </c>
      <c r="J27" s="20">
        <v>1</v>
      </c>
      <c r="K27" s="6" t="e">
        <f>#REF!</f>
        <v>#REF!</v>
      </c>
      <c r="L27" s="5" t="e">
        <f>#REF!</f>
        <v>#REF!</v>
      </c>
      <c r="M27" s="4">
        <f t="shared" si="1"/>
        <v>1</v>
      </c>
      <c r="N27" s="5">
        <f t="shared" si="1"/>
        <v>4.5</v>
      </c>
      <c r="O27" s="5">
        <f t="shared" si="1"/>
        <v>4.5</v>
      </c>
      <c r="P27" s="5">
        <f t="shared" si="1"/>
        <v>0</v>
      </c>
      <c r="Q27" s="5">
        <v>1</v>
      </c>
      <c r="R27" s="5">
        <v>4.5</v>
      </c>
    </row>
    <row r="28" spans="1:18" ht="26.25">
      <c r="A28" s="79">
        <v>17</v>
      </c>
      <c r="B28" s="80" t="s">
        <v>592</v>
      </c>
      <c r="C28" s="19" t="s">
        <v>11</v>
      </c>
      <c r="D28" s="18" t="s">
        <v>13</v>
      </c>
      <c r="E28" s="17" t="s">
        <v>593</v>
      </c>
      <c r="F28" s="5">
        <v>1</v>
      </c>
      <c r="G28" s="6">
        <v>22</v>
      </c>
      <c r="H28" s="13">
        <v>22</v>
      </c>
      <c r="I28" s="65">
        <v>0</v>
      </c>
      <c r="J28" s="20">
        <v>1</v>
      </c>
      <c r="K28" s="6" t="e">
        <f>#REF!</f>
        <v>#REF!</v>
      </c>
      <c r="L28" s="5" t="e">
        <f>#REF!</f>
        <v>#REF!</v>
      </c>
      <c r="M28" s="4">
        <f t="shared" si="1"/>
        <v>1</v>
      </c>
      <c r="N28" s="5">
        <f t="shared" si="1"/>
        <v>22</v>
      </c>
      <c r="O28" s="5">
        <f t="shared" si="1"/>
        <v>22</v>
      </c>
      <c r="P28" s="5">
        <f t="shared" si="1"/>
        <v>0</v>
      </c>
      <c r="Q28" s="5">
        <v>1</v>
      </c>
      <c r="R28" s="5">
        <v>22</v>
      </c>
    </row>
    <row r="29" spans="1:18" ht="26.25">
      <c r="A29" s="79">
        <v>18</v>
      </c>
      <c r="B29" s="80" t="s">
        <v>594</v>
      </c>
      <c r="C29" s="19" t="s">
        <v>11</v>
      </c>
      <c r="D29" s="18" t="s">
        <v>13</v>
      </c>
      <c r="E29" s="17" t="s">
        <v>595</v>
      </c>
      <c r="F29" s="5">
        <v>4</v>
      </c>
      <c r="G29" s="6">
        <v>8</v>
      </c>
      <c r="H29" s="13">
        <v>8</v>
      </c>
      <c r="I29" s="65">
        <v>0</v>
      </c>
      <c r="J29" s="20">
        <v>1</v>
      </c>
      <c r="K29" s="6" t="e">
        <f>#REF!</f>
        <v>#REF!</v>
      </c>
      <c r="L29" s="5" t="e">
        <f>#REF!</f>
        <v>#REF!</v>
      </c>
      <c r="M29" s="4">
        <f t="shared" si="1"/>
        <v>4</v>
      </c>
      <c r="N29" s="5">
        <f t="shared" si="1"/>
        <v>8</v>
      </c>
      <c r="O29" s="5">
        <f t="shared" si="1"/>
        <v>8</v>
      </c>
      <c r="P29" s="5">
        <f t="shared" si="1"/>
        <v>0</v>
      </c>
      <c r="Q29" s="5">
        <v>4</v>
      </c>
      <c r="R29" s="5">
        <v>8</v>
      </c>
    </row>
    <row r="30" spans="1:18" ht="26.25">
      <c r="A30" s="79">
        <v>19</v>
      </c>
      <c r="B30" s="80" t="s">
        <v>596</v>
      </c>
      <c r="C30" s="19" t="s">
        <v>11</v>
      </c>
      <c r="D30" s="18" t="s">
        <v>13</v>
      </c>
      <c r="E30" s="17" t="s">
        <v>597</v>
      </c>
      <c r="F30" s="5">
        <v>1</v>
      </c>
      <c r="G30" s="6">
        <v>151</v>
      </c>
      <c r="H30" s="13">
        <v>151</v>
      </c>
      <c r="I30" s="65">
        <v>0</v>
      </c>
      <c r="J30" s="20">
        <v>1</v>
      </c>
      <c r="K30" s="6" t="e">
        <f>#REF!</f>
        <v>#REF!</v>
      </c>
      <c r="L30" s="5" t="e">
        <f>#REF!</f>
        <v>#REF!</v>
      </c>
      <c r="M30" s="4">
        <f t="shared" si="1"/>
        <v>1</v>
      </c>
      <c r="N30" s="5">
        <f t="shared" si="1"/>
        <v>151</v>
      </c>
      <c r="O30" s="5">
        <f t="shared" si="1"/>
        <v>151</v>
      </c>
      <c r="P30" s="5">
        <f t="shared" si="1"/>
        <v>0</v>
      </c>
      <c r="Q30" s="5">
        <v>1</v>
      </c>
      <c r="R30" s="5">
        <v>151</v>
      </c>
    </row>
    <row r="31" spans="1:18" ht="26.25">
      <c r="A31" s="79">
        <v>20</v>
      </c>
      <c r="B31" s="80" t="s">
        <v>598</v>
      </c>
      <c r="C31" s="19" t="s">
        <v>11</v>
      </c>
      <c r="D31" s="18" t="s">
        <v>13</v>
      </c>
      <c r="E31" s="17" t="s">
        <v>599</v>
      </c>
      <c r="F31" s="5">
        <v>1</v>
      </c>
      <c r="G31" s="6">
        <v>112</v>
      </c>
      <c r="H31" s="13">
        <v>112</v>
      </c>
      <c r="I31" s="65">
        <v>0</v>
      </c>
      <c r="J31" s="20">
        <v>1</v>
      </c>
      <c r="K31" s="6" t="e">
        <f>#REF!</f>
        <v>#REF!</v>
      </c>
      <c r="L31" s="5" t="e">
        <f>#REF!</f>
        <v>#REF!</v>
      </c>
      <c r="M31" s="4">
        <f t="shared" si="1"/>
        <v>1</v>
      </c>
      <c r="N31" s="5">
        <f t="shared" si="1"/>
        <v>112</v>
      </c>
      <c r="O31" s="5">
        <f t="shared" si="1"/>
        <v>112</v>
      </c>
      <c r="P31" s="5">
        <f t="shared" si="1"/>
        <v>0</v>
      </c>
      <c r="Q31" s="5">
        <v>1</v>
      </c>
      <c r="R31" s="5">
        <v>112</v>
      </c>
    </row>
    <row r="32" spans="1:18" ht="26.25">
      <c r="A32" s="79">
        <v>21</v>
      </c>
      <c r="B32" s="80" t="s">
        <v>600</v>
      </c>
      <c r="C32" s="19" t="s">
        <v>11</v>
      </c>
      <c r="D32" s="18" t="s">
        <v>13</v>
      </c>
      <c r="E32" s="17" t="s">
        <v>601</v>
      </c>
      <c r="F32" s="5">
        <v>1</v>
      </c>
      <c r="G32" s="6">
        <v>132</v>
      </c>
      <c r="H32" s="13">
        <v>132</v>
      </c>
      <c r="I32" s="65">
        <v>0</v>
      </c>
      <c r="J32" s="20">
        <v>1</v>
      </c>
      <c r="K32" s="6" t="e">
        <f>#REF!</f>
        <v>#REF!</v>
      </c>
      <c r="L32" s="5" t="e">
        <f>#REF!</f>
        <v>#REF!</v>
      </c>
      <c r="M32" s="4">
        <f t="shared" si="1"/>
        <v>1</v>
      </c>
      <c r="N32" s="5">
        <f t="shared" si="1"/>
        <v>132</v>
      </c>
      <c r="O32" s="5">
        <f t="shared" si="1"/>
        <v>132</v>
      </c>
      <c r="P32" s="5">
        <f t="shared" si="1"/>
        <v>0</v>
      </c>
      <c r="Q32" s="5">
        <v>1</v>
      </c>
      <c r="R32" s="5">
        <v>132</v>
      </c>
    </row>
    <row r="33" spans="1:18" ht="27" thickBot="1">
      <c r="A33" s="79">
        <v>22</v>
      </c>
      <c r="B33" s="80" t="s">
        <v>602</v>
      </c>
      <c r="C33" s="19" t="s">
        <v>11</v>
      </c>
      <c r="D33" s="18" t="s">
        <v>13</v>
      </c>
      <c r="E33" s="17" t="s">
        <v>603</v>
      </c>
      <c r="F33" s="5">
        <v>1</v>
      </c>
      <c r="G33" s="6">
        <v>319</v>
      </c>
      <c r="H33" s="13">
        <v>319</v>
      </c>
      <c r="I33" s="65">
        <v>0</v>
      </c>
      <c r="J33" s="20">
        <v>1</v>
      </c>
      <c r="K33" s="6" t="e">
        <f>#REF!</f>
        <v>#REF!</v>
      </c>
      <c r="L33" s="5" t="e">
        <f>#REF!</f>
        <v>#REF!</v>
      </c>
      <c r="M33" s="4">
        <f t="shared" si="1"/>
        <v>1</v>
      </c>
      <c r="N33" s="5">
        <f t="shared" si="1"/>
        <v>319</v>
      </c>
      <c r="O33" s="5">
        <f t="shared" si="1"/>
        <v>319</v>
      </c>
      <c r="P33" s="5">
        <f t="shared" si="1"/>
        <v>0</v>
      </c>
      <c r="Q33" s="5">
        <v>1</v>
      </c>
      <c r="R33" s="5">
        <v>319</v>
      </c>
    </row>
    <row r="34" spans="1:9" ht="13.5" thickBot="1">
      <c r="A34" s="81"/>
      <c r="B34" s="82" t="s">
        <v>604</v>
      </c>
      <c r="C34" s="15" t="s">
        <v>6</v>
      </c>
      <c r="D34" s="16" t="s">
        <v>6</v>
      </c>
      <c r="E34" s="16" t="s">
        <v>6</v>
      </c>
      <c r="F34" s="8">
        <f>SUM(Оріховиця!M22:M33)</f>
        <v>15</v>
      </c>
      <c r="G34" s="9">
        <f>SUM(Оріховиця!N22:N33)</f>
        <v>769.5</v>
      </c>
      <c r="H34" s="14">
        <f>SUM(Оріховиця!O22:O33)</f>
        <v>769.5</v>
      </c>
      <c r="I34" s="67">
        <f>SUM(Оріховиця!P22:P33)</f>
        <v>0</v>
      </c>
    </row>
    <row r="35" spans="1:9" ht="15">
      <c r="A35" s="156" t="s">
        <v>95</v>
      </c>
      <c r="B35" s="157"/>
      <c r="C35" s="157"/>
      <c r="D35" s="157"/>
      <c r="E35" s="157"/>
      <c r="F35" s="157"/>
      <c r="G35" s="157"/>
      <c r="H35" s="157"/>
      <c r="I35" s="158"/>
    </row>
    <row r="36" spans="1:18" ht="26.25">
      <c r="A36" s="79">
        <v>23</v>
      </c>
      <c r="B36" s="80" t="s">
        <v>605</v>
      </c>
      <c r="C36" s="19" t="s">
        <v>11</v>
      </c>
      <c r="D36" s="18" t="s">
        <v>13</v>
      </c>
      <c r="E36" s="17" t="s">
        <v>606</v>
      </c>
      <c r="F36" s="5">
        <v>4</v>
      </c>
      <c r="G36" s="6">
        <v>80</v>
      </c>
      <c r="H36" s="13">
        <v>80</v>
      </c>
      <c r="I36" s="65">
        <v>0</v>
      </c>
      <c r="J36" s="20">
        <v>1</v>
      </c>
      <c r="K36" s="6" t="e">
        <f>#REF!</f>
        <v>#REF!</v>
      </c>
      <c r="L36" s="5" t="e">
        <f>#REF!</f>
        <v>#REF!</v>
      </c>
      <c r="M36" s="4">
        <f aca="true" t="shared" si="2" ref="M36:P39">F36</f>
        <v>4</v>
      </c>
      <c r="N36" s="5">
        <f t="shared" si="2"/>
        <v>80</v>
      </c>
      <c r="O36" s="5">
        <f t="shared" si="2"/>
        <v>80</v>
      </c>
      <c r="P36" s="5">
        <f t="shared" si="2"/>
        <v>0</v>
      </c>
      <c r="Q36" s="5">
        <v>4</v>
      </c>
      <c r="R36" s="5">
        <v>80</v>
      </c>
    </row>
    <row r="37" spans="1:18" ht="26.25">
      <c r="A37" s="79">
        <v>24</v>
      </c>
      <c r="B37" s="80" t="s">
        <v>607</v>
      </c>
      <c r="C37" s="19" t="s">
        <v>11</v>
      </c>
      <c r="D37" s="18" t="s">
        <v>13</v>
      </c>
      <c r="E37" s="17" t="s">
        <v>608</v>
      </c>
      <c r="F37" s="5">
        <v>2</v>
      </c>
      <c r="G37" s="6">
        <v>101</v>
      </c>
      <c r="H37" s="13">
        <v>101</v>
      </c>
      <c r="I37" s="65">
        <v>0</v>
      </c>
      <c r="J37" s="20">
        <v>1</v>
      </c>
      <c r="K37" s="6" t="e">
        <f>#REF!</f>
        <v>#REF!</v>
      </c>
      <c r="L37" s="5" t="e">
        <f>#REF!</f>
        <v>#REF!</v>
      </c>
      <c r="M37" s="4">
        <f t="shared" si="2"/>
        <v>2</v>
      </c>
      <c r="N37" s="5">
        <f t="shared" si="2"/>
        <v>101</v>
      </c>
      <c r="O37" s="5">
        <f t="shared" si="2"/>
        <v>101</v>
      </c>
      <c r="P37" s="5">
        <f t="shared" si="2"/>
        <v>0</v>
      </c>
      <c r="Q37" s="5">
        <v>2</v>
      </c>
      <c r="R37" s="5">
        <v>101</v>
      </c>
    </row>
    <row r="38" spans="1:18" ht="26.25">
      <c r="A38" s="79">
        <v>25</v>
      </c>
      <c r="B38" s="80" t="s">
        <v>609</v>
      </c>
      <c r="C38" s="19" t="s">
        <v>11</v>
      </c>
      <c r="D38" s="18" t="s">
        <v>13</v>
      </c>
      <c r="E38" s="17" t="s">
        <v>610</v>
      </c>
      <c r="F38" s="5">
        <v>2</v>
      </c>
      <c r="G38" s="6">
        <v>67</v>
      </c>
      <c r="H38" s="13">
        <v>67</v>
      </c>
      <c r="I38" s="65">
        <v>0</v>
      </c>
      <c r="J38" s="20">
        <v>1</v>
      </c>
      <c r="K38" s="6" t="e">
        <f>#REF!</f>
        <v>#REF!</v>
      </c>
      <c r="L38" s="5" t="e">
        <f>#REF!</f>
        <v>#REF!</v>
      </c>
      <c r="M38" s="4">
        <f t="shared" si="2"/>
        <v>2</v>
      </c>
      <c r="N38" s="5">
        <f t="shared" si="2"/>
        <v>67</v>
      </c>
      <c r="O38" s="5">
        <f t="shared" si="2"/>
        <v>67</v>
      </c>
      <c r="P38" s="5">
        <f t="shared" si="2"/>
        <v>0</v>
      </c>
      <c r="Q38" s="5">
        <v>2</v>
      </c>
      <c r="R38" s="5">
        <v>67</v>
      </c>
    </row>
    <row r="39" spans="1:18" ht="27" thickBot="1">
      <c r="A39" s="79">
        <v>26</v>
      </c>
      <c r="B39" s="80" t="s">
        <v>611</v>
      </c>
      <c r="C39" s="19" t="s">
        <v>11</v>
      </c>
      <c r="D39" s="18" t="s">
        <v>13</v>
      </c>
      <c r="E39" s="17" t="s">
        <v>612</v>
      </c>
      <c r="F39" s="5">
        <v>2</v>
      </c>
      <c r="G39" s="6">
        <v>7.220000000000001</v>
      </c>
      <c r="H39" s="13">
        <v>7.25</v>
      </c>
      <c r="I39" s="65">
        <v>0</v>
      </c>
      <c r="J39" s="20">
        <v>1</v>
      </c>
      <c r="K39" s="6" t="e">
        <f>#REF!</f>
        <v>#REF!</v>
      </c>
      <c r="L39" s="5" t="e">
        <f>#REF!</f>
        <v>#REF!</v>
      </c>
      <c r="M39" s="4">
        <f t="shared" si="2"/>
        <v>2</v>
      </c>
      <c r="N39" s="5">
        <f t="shared" si="2"/>
        <v>7.220000000000001</v>
      </c>
      <c r="O39" s="5">
        <f t="shared" si="2"/>
        <v>7.25</v>
      </c>
      <c r="P39" s="5">
        <f t="shared" si="2"/>
        <v>0</v>
      </c>
      <c r="Q39" s="5">
        <v>2</v>
      </c>
      <c r="R39" s="5">
        <v>7.220000000000001</v>
      </c>
    </row>
    <row r="40" spans="1:9" ht="13.5" thickBot="1">
      <c r="A40" s="81"/>
      <c r="B40" s="82" t="s">
        <v>613</v>
      </c>
      <c r="C40" s="15" t="s">
        <v>6</v>
      </c>
      <c r="D40" s="16" t="s">
        <v>6</v>
      </c>
      <c r="E40" s="16" t="s">
        <v>6</v>
      </c>
      <c r="F40" s="8">
        <f>SUM(Оріховиця!M35:M39)</f>
        <v>10</v>
      </c>
      <c r="G40" s="9">
        <f>SUM(Оріховиця!N35:N39)</f>
        <v>255.22</v>
      </c>
      <c r="H40" s="14">
        <f>SUM(Оріховиця!O35:O39)</f>
        <v>255.25</v>
      </c>
      <c r="I40" s="67">
        <f>SUM(Оріховиця!P35:P39)</f>
        <v>0</v>
      </c>
    </row>
    <row r="41" spans="1:9" ht="15">
      <c r="A41" s="156" t="s">
        <v>130</v>
      </c>
      <c r="B41" s="157"/>
      <c r="C41" s="157"/>
      <c r="D41" s="157"/>
      <c r="E41" s="157"/>
      <c r="F41" s="157"/>
      <c r="G41" s="157"/>
      <c r="H41" s="157"/>
      <c r="I41" s="158"/>
    </row>
    <row r="42" spans="1:18" ht="27" thickBot="1">
      <c r="A42" s="79">
        <v>27</v>
      </c>
      <c r="B42" s="80" t="s">
        <v>26</v>
      </c>
      <c r="C42" s="19" t="s">
        <v>11</v>
      </c>
      <c r="D42" s="18" t="s">
        <v>27</v>
      </c>
      <c r="E42" s="17" t="s">
        <v>614</v>
      </c>
      <c r="F42" s="5">
        <v>1</v>
      </c>
      <c r="G42" s="6">
        <v>250</v>
      </c>
      <c r="H42" s="13">
        <v>125</v>
      </c>
      <c r="I42" s="65">
        <v>125</v>
      </c>
      <c r="J42" s="20">
        <v>1</v>
      </c>
      <c r="K42" s="6" t="e">
        <f>#REF!</f>
        <v>#REF!</v>
      </c>
      <c r="L42" s="5" t="e">
        <f>#REF!</f>
        <v>#REF!</v>
      </c>
      <c r="M42" s="4">
        <f>F42</f>
        <v>1</v>
      </c>
      <c r="N42" s="5">
        <f>G42</f>
        <v>250</v>
      </c>
      <c r="O42" s="5">
        <f>H42</f>
        <v>125</v>
      </c>
      <c r="P42" s="5">
        <f>I42</f>
        <v>125</v>
      </c>
      <c r="Q42" s="5">
        <v>1</v>
      </c>
      <c r="R42" s="5">
        <v>250</v>
      </c>
    </row>
    <row r="43" spans="1:9" ht="13.5" thickBot="1">
      <c r="A43" s="81"/>
      <c r="B43" s="83" t="s">
        <v>615</v>
      </c>
      <c r="C43" s="15" t="s">
        <v>6</v>
      </c>
      <c r="D43" s="16" t="s">
        <v>6</v>
      </c>
      <c r="E43" s="16" t="s">
        <v>6</v>
      </c>
      <c r="F43" s="36">
        <f>SUM(Оріховиця!M41:M42)</f>
        <v>1</v>
      </c>
      <c r="G43" s="37">
        <f>SUM(Оріховиця!N41:N42)</f>
        <v>250</v>
      </c>
      <c r="H43" s="38">
        <f>SUM(Оріховиця!O41:O42)</f>
        <v>125</v>
      </c>
      <c r="I43" s="63">
        <f>SUM(Оріховиця!P41:P42)</f>
        <v>125</v>
      </c>
    </row>
    <row r="44" spans="1:9" ht="13.5" thickBot="1">
      <c r="A44" s="81"/>
      <c r="B44" s="84" t="s">
        <v>85</v>
      </c>
      <c r="C44" s="60" t="s">
        <v>6</v>
      </c>
      <c r="D44" s="59" t="s">
        <v>6</v>
      </c>
      <c r="E44" s="59" t="s">
        <v>6</v>
      </c>
      <c r="F44" s="58">
        <f>SUM(Оріховиця!M4:M43)</f>
        <v>37</v>
      </c>
      <c r="G44" s="57">
        <f>SUM(Оріховиця!N4:N43)</f>
        <v>12049.72</v>
      </c>
      <c r="H44" s="56">
        <f>SUM(Оріховиця!O4:O43)</f>
        <v>10711.69</v>
      </c>
      <c r="I44" s="55">
        <f>SUM(Оріховиця!P4:P43)</f>
        <v>1338.06</v>
      </c>
    </row>
  </sheetData>
  <sheetProtection/>
  <mergeCells count="13">
    <mergeCell ref="A8:I8"/>
    <mergeCell ref="A9:I9"/>
    <mergeCell ref="A22:I22"/>
    <mergeCell ref="A35:I35"/>
    <mergeCell ref="A41:I41"/>
    <mergeCell ref="A1:I1"/>
    <mergeCell ref="A2:I2"/>
    <mergeCell ref="A3:I3"/>
    <mergeCell ref="A5:A6"/>
    <mergeCell ref="B5:B6"/>
    <mergeCell ref="C5:C6"/>
    <mergeCell ref="D5:D6"/>
    <mergeCell ref="F5:I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6" r:id="rId1"/>
  <rowBreaks count="1" manualBreakCount="1">
    <brk id="2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showGridLines="0" view="pageBreakPreview" zoomScale="85" zoomScaleSheetLayoutView="85" zoomScalePageLayoutView="0" workbookViewId="0" topLeftCell="A84">
      <selection activeCell="F97" sqref="F97"/>
    </sheetView>
  </sheetViews>
  <sheetFormatPr defaultColWidth="9.00390625" defaultRowHeight="12.75" customHeight="1"/>
  <cols>
    <col min="1" max="1" width="5.625" style="0" customWidth="1"/>
    <col min="2" max="2" width="51.375" style="0" customWidth="1"/>
    <col min="3" max="3" width="8.00390625" style="0" customWidth="1"/>
    <col min="4" max="4" width="15.00390625" style="0" customWidth="1"/>
    <col min="5" max="5" width="15.875" style="0" customWidth="1"/>
    <col min="6" max="6" width="9.50390625" style="0" customWidth="1"/>
    <col min="7" max="7" width="11.00390625" style="0" customWidth="1"/>
    <col min="8" max="8" width="10.50390625" style="0" customWidth="1"/>
    <col min="9" max="9" width="12.375" style="0" customWidth="1"/>
    <col min="10" max="18" width="9.125" style="0" hidden="1" customWidth="1"/>
  </cols>
  <sheetData>
    <row r="1" spans="1:9" ht="12.75" customHeight="1">
      <c r="A1" s="143" t="s">
        <v>86</v>
      </c>
      <c r="B1" s="143"/>
      <c r="C1" s="143"/>
      <c r="D1" s="143"/>
      <c r="E1" s="143"/>
      <c r="F1" s="143"/>
      <c r="G1" s="143"/>
      <c r="H1" s="143"/>
      <c r="I1" s="143"/>
    </row>
    <row r="2" spans="1:9" ht="12.75" customHeight="1">
      <c r="A2" s="144" t="s">
        <v>87</v>
      </c>
      <c r="B2" s="144"/>
      <c r="C2" s="144"/>
      <c r="D2" s="144"/>
      <c r="E2" s="144"/>
      <c r="F2" s="144"/>
      <c r="G2" s="144"/>
      <c r="H2" s="144"/>
      <c r="I2" s="144"/>
    </row>
    <row r="3" spans="1:9" ht="12.75" customHeight="1">
      <c r="A3" s="144" t="s">
        <v>93</v>
      </c>
      <c r="B3" s="144"/>
      <c r="C3" s="144"/>
      <c r="D3" s="144"/>
      <c r="E3" s="144"/>
      <c r="F3" s="144"/>
      <c r="G3" s="144"/>
      <c r="H3" s="144"/>
      <c r="I3" s="144"/>
    </row>
    <row r="4" ht="12.75" customHeight="1" thickBot="1">
      <c r="A4" s="10"/>
    </row>
    <row r="5" spans="1:9" ht="12.75">
      <c r="A5" s="159" t="s">
        <v>0</v>
      </c>
      <c r="B5" s="161" t="s">
        <v>3</v>
      </c>
      <c r="C5" s="161" t="s">
        <v>7</v>
      </c>
      <c r="D5" s="163" t="s">
        <v>4</v>
      </c>
      <c r="E5" s="27" t="s">
        <v>1</v>
      </c>
      <c r="F5" s="150" t="s">
        <v>88</v>
      </c>
      <c r="G5" s="151"/>
      <c r="H5" s="151"/>
      <c r="I5" s="152"/>
    </row>
    <row r="6" spans="1:9" ht="61.5" thickBot="1">
      <c r="A6" s="160"/>
      <c r="B6" s="162"/>
      <c r="C6" s="162"/>
      <c r="D6" s="164"/>
      <c r="E6" s="28" t="s">
        <v>5</v>
      </c>
      <c r="F6" s="29" t="s">
        <v>2</v>
      </c>
      <c r="G6" s="30" t="s">
        <v>89</v>
      </c>
      <c r="H6" s="31" t="s">
        <v>90</v>
      </c>
      <c r="I6" s="32" t="s">
        <v>91</v>
      </c>
    </row>
    <row r="7" spans="1:9" ht="12.75" customHeight="1" thickBot="1">
      <c r="A7" s="2">
        <v>1</v>
      </c>
      <c r="B7" s="3">
        <v>2</v>
      </c>
      <c r="C7" s="3">
        <v>3</v>
      </c>
      <c r="D7" s="3">
        <v>4</v>
      </c>
      <c r="E7" s="12">
        <v>5</v>
      </c>
      <c r="F7" s="33">
        <v>6</v>
      </c>
      <c r="G7" s="3">
        <v>7</v>
      </c>
      <c r="H7" s="12">
        <v>8</v>
      </c>
      <c r="I7" s="34">
        <v>9</v>
      </c>
    </row>
    <row r="8" spans="1:9" ht="21" thickBot="1">
      <c r="A8" s="153" t="s">
        <v>97</v>
      </c>
      <c r="B8" s="154"/>
      <c r="C8" s="154"/>
      <c r="D8" s="154"/>
      <c r="E8" s="154"/>
      <c r="F8" s="154"/>
      <c r="G8" s="154"/>
      <c r="H8" s="154"/>
      <c r="I8" s="155"/>
    </row>
    <row r="9" spans="1:9" ht="15" customHeight="1">
      <c r="A9" s="156" t="s">
        <v>94</v>
      </c>
      <c r="B9" s="157"/>
      <c r="C9" s="157"/>
      <c r="D9" s="157"/>
      <c r="E9" s="157"/>
      <c r="F9" s="157"/>
      <c r="G9" s="157"/>
      <c r="H9" s="157"/>
      <c r="I9" s="158"/>
    </row>
    <row r="10" spans="1:18" ht="39">
      <c r="A10" s="46">
        <v>1</v>
      </c>
      <c r="B10" s="47" t="s">
        <v>98</v>
      </c>
      <c r="C10" s="48" t="s">
        <v>11</v>
      </c>
      <c r="D10" s="49" t="s">
        <v>99</v>
      </c>
      <c r="E10" s="47" t="s">
        <v>100</v>
      </c>
      <c r="F10" s="50">
        <v>1</v>
      </c>
      <c r="G10" s="51">
        <v>6600</v>
      </c>
      <c r="H10" s="50">
        <v>4290</v>
      </c>
      <c r="I10" s="50">
        <v>2310</v>
      </c>
      <c r="J10" s="20">
        <v>1</v>
      </c>
      <c r="K10" s="6" t="e">
        <f>#REF!</f>
        <v>#REF!</v>
      </c>
      <c r="L10" s="5" t="e">
        <f>#REF!</f>
        <v>#REF!</v>
      </c>
      <c r="M10" s="4">
        <f aca="true" t="shared" si="0" ref="M10:P19">F10</f>
        <v>1</v>
      </c>
      <c r="N10" s="5">
        <f t="shared" si="0"/>
        <v>6600</v>
      </c>
      <c r="O10" s="5">
        <f t="shared" si="0"/>
        <v>4290</v>
      </c>
      <c r="P10" s="5">
        <f t="shared" si="0"/>
        <v>2310</v>
      </c>
      <c r="Q10" s="5">
        <v>1</v>
      </c>
      <c r="R10" s="5">
        <v>6600</v>
      </c>
    </row>
    <row r="11" spans="1:18" ht="39">
      <c r="A11" s="46">
        <v>2</v>
      </c>
      <c r="B11" s="47" t="s">
        <v>101</v>
      </c>
      <c r="C11" s="48" t="s">
        <v>11</v>
      </c>
      <c r="D11" s="49" t="s">
        <v>99</v>
      </c>
      <c r="E11" s="47" t="s">
        <v>102</v>
      </c>
      <c r="F11" s="50">
        <v>1</v>
      </c>
      <c r="G11" s="51">
        <v>3800</v>
      </c>
      <c r="H11" s="50">
        <v>2470.19</v>
      </c>
      <c r="I11" s="50">
        <v>1329.8100000000002</v>
      </c>
      <c r="J11" s="20">
        <v>1</v>
      </c>
      <c r="K11" s="6" t="e">
        <f>#REF!</f>
        <v>#REF!</v>
      </c>
      <c r="L11" s="5" t="e">
        <f>#REF!</f>
        <v>#REF!</v>
      </c>
      <c r="M11" s="4">
        <f t="shared" si="0"/>
        <v>1</v>
      </c>
      <c r="N11" s="5">
        <f t="shared" si="0"/>
        <v>3800</v>
      </c>
      <c r="O11" s="5">
        <f t="shared" si="0"/>
        <v>2470.19</v>
      </c>
      <c r="P11" s="5">
        <f t="shared" si="0"/>
        <v>1329.8100000000002</v>
      </c>
      <c r="Q11" s="5">
        <v>1</v>
      </c>
      <c r="R11" s="5">
        <v>3800</v>
      </c>
    </row>
    <row r="12" spans="1:18" ht="26.25">
      <c r="A12" s="46">
        <v>3</v>
      </c>
      <c r="B12" s="47" t="s">
        <v>103</v>
      </c>
      <c r="C12" s="48" t="s">
        <v>11</v>
      </c>
      <c r="D12" s="49" t="s">
        <v>104</v>
      </c>
      <c r="E12" s="47" t="s">
        <v>105</v>
      </c>
      <c r="F12" s="50">
        <v>1</v>
      </c>
      <c r="G12" s="51">
        <v>9800</v>
      </c>
      <c r="H12" s="50">
        <v>6615.1900000000005</v>
      </c>
      <c r="I12" s="50">
        <v>3184.81</v>
      </c>
      <c r="J12" s="20">
        <v>1</v>
      </c>
      <c r="K12" s="6" t="e">
        <f>#REF!</f>
        <v>#REF!</v>
      </c>
      <c r="L12" s="5" t="e">
        <f>#REF!</f>
        <v>#REF!</v>
      </c>
      <c r="M12" s="4">
        <f t="shared" si="0"/>
        <v>1</v>
      </c>
      <c r="N12" s="5">
        <f t="shared" si="0"/>
        <v>9800</v>
      </c>
      <c r="O12" s="5">
        <f t="shared" si="0"/>
        <v>6615.1900000000005</v>
      </c>
      <c r="P12" s="5">
        <f t="shared" si="0"/>
        <v>3184.81</v>
      </c>
      <c r="Q12" s="5">
        <v>1</v>
      </c>
      <c r="R12" s="5">
        <v>9800</v>
      </c>
    </row>
    <row r="13" spans="1:18" ht="26.25">
      <c r="A13" s="46">
        <v>4</v>
      </c>
      <c r="B13" s="47" t="s">
        <v>106</v>
      </c>
      <c r="C13" s="48" t="s">
        <v>11</v>
      </c>
      <c r="D13" s="49" t="s">
        <v>107</v>
      </c>
      <c r="E13" s="47" t="s">
        <v>108</v>
      </c>
      <c r="F13" s="50">
        <v>1</v>
      </c>
      <c r="G13" s="51">
        <v>4600</v>
      </c>
      <c r="H13" s="50">
        <v>4600</v>
      </c>
      <c r="I13" s="50">
        <v>0</v>
      </c>
      <c r="J13" s="20">
        <v>1</v>
      </c>
      <c r="K13" s="6" t="e">
        <f>#REF!</f>
        <v>#REF!</v>
      </c>
      <c r="L13" s="5" t="e">
        <f>#REF!</f>
        <v>#REF!</v>
      </c>
      <c r="M13" s="4">
        <f t="shared" si="0"/>
        <v>1</v>
      </c>
      <c r="N13" s="5">
        <f t="shared" si="0"/>
        <v>4600</v>
      </c>
      <c r="O13" s="5">
        <f t="shared" si="0"/>
        <v>4600</v>
      </c>
      <c r="P13" s="5">
        <f t="shared" si="0"/>
        <v>0</v>
      </c>
      <c r="Q13" s="5">
        <v>1</v>
      </c>
      <c r="R13" s="5">
        <v>4600</v>
      </c>
    </row>
    <row r="14" spans="1:18" ht="26.25">
      <c r="A14" s="46">
        <v>5</v>
      </c>
      <c r="B14" s="47" t="s">
        <v>109</v>
      </c>
      <c r="C14" s="48" t="s">
        <v>11</v>
      </c>
      <c r="D14" s="49" t="s">
        <v>110</v>
      </c>
      <c r="E14" s="47" t="s">
        <v>111</v>
      </c>
      <c r="F14" s="50">
        <v>1</v>
      </c>
      <c r="G14" s="51">
        <v>8000</v>
      </c>
      <c r="H14" s="50">
        <v>8000</v>
      </c>
      <c r="I14" s="50">
        <v>0</v>
      </c>
      <c r="J14" s="20">
        <v>1</v>
      </c>
      <c r="K14" s="6" t="e">
        <f>#REF!</f>
        <v>#REF!</v>
      </c>
      <c r="L14" s="5" t="e">
        <f>#REF!</f>
        <v>#REF!</v>
      </c>
      <c r="M14" s="4">
        <f t="shared" si="0"/>
        <v>1</v>
      </c>
      <c r="N14" s="5">
        <f t="shared" si="0"/>
        <v>8000</v>
      </c>
      <c r="O14" s="5">
        <f t="shared" si="0"/>
        <v>8000</v>
      </c>
      <c r="P14" s="5">
        <f t="shared" si="0"/>
        <v>0</v>
      </c>
      <c r="Q14" s="5">
        <v>1</v>
      </c>
      <c r="R14" s="5">
        <v>8000</v>
      </c>
    </row>
    <row r="15" spans="1:18" ht="26.25">
      <c r="A15" s="46">
        <v>6</v>
      </c>
      <c r="B15" s="47" t="s">
        <v>112</v>
      </c>
      <c r="C15" s="48" t="s">
        <v>11</v>
      </c>
      <c r="D15" s="49" t="s">
        <v>113</v>
      </c>
      <c r="E15" s="47" t="s">
        <v>114</v>
      </c>
      <c r="F15" s="50">
        <v>1</v>
      </c>
      <c r="G15" s="51">
        <v>4538</v>
      </c>
      <c r="H15" s="50">
        <v>4538</v>
      </c>
      <c r="I15" s="50">
        <v>0</v>
      </c>
      <c r="J15" s="20">
        <v>1</v>
      </c>
      <c r="K15" s="6" t="e">
        <f>#REF!</f>
        <v>#REF!</v>
      </c>
      <c r="L15" s="5" t="e">
        <f>#REF!</f>
        <v>#REF!</v>
      </c>
      <c r="M15" s="4">
        <f t="shared" si="0"/>
        <v>1</v>
      </c>
      <c r="N15" s="5">
        <f t="shared" si="0"/>
        <v>4538</v>
      </c>
      <c r="O15" s="5">
        <f t="shared" si="0"/>
        <v>4538</v>
      </c>
      <c r="P15" s="5">
        <f t="shared" si="0"/>
        <v>0</v>
      </c>
      <c r="Q15" s="5">
        <v>1</v>
      </c>
      <c r="R15" s="5">
        <v>4538</v>
      </c>
    </row>
    <row r="16" spans="1:18" ht="26.25">
      <c r="A16" s="46">
        <v>7</v>
      </c>
      <c r="B16" s="47" t="s">
        <v>115</v>
      </c>
      <c r="C16" s="48" t="s">
        <v>11</v>
      </c>
      <c r="D16" s="49" t="s">
        <v>107</v>
      </c>
      <c r="E16" s="47" t="s">
        <v>116</v>
      </c>
      <c r="F16" s="50">
        <v>1</v>
      </c>
      <c r="G16" s="51">
        <v>5558</v>
      </c>
      <c r="H16" s="50">
        <v>5558</v>
      </c>
      <c r="I16" s="50">
        <v>0</v>
      </c>
      <c r="J16" s="20">
        <v>1</v>
      </c>
      <c r="K16" s="6" t="e">
        <f>#REF!</f>
        <v>#REF!</v>
      </c>
      <c r="L16" s="5" t="e">
        <f>#REF!</f>
        <v>#REF!</v>
      </c>
      <c r="M16" s="4">
        <f t="shared" si="0"/>
        <v>1</v>
      </c>
      <c r="N16" s="5">
        <f t="shared" si="0"/>
        <v>5558</v>
      </c>
      <c r="O16" s="5">
        <f t="shared" si="0"/>
        <v>5558</v>
      </c>
      <c r="P16" s="5">
        <f t="shared" si="0"/>
        <v>0</v>
      </c>
      <c r="Q16" s="5">
        <v>1</v>
      </c>
      <c r="R16" s="5">
        <v>5558</v>
      </c>
    </row>
    <row r="17" spans="1:18" ht="26.25">
      <c r="A17" s="46">
        <v>8</v>
      </c>
      <c r="B17" s="47" t="s">
        <v>117</v>
      </c>
      <c r="C17" s="48" t="s">
        <v>11</v>
      </c>
      <c r="D17" s="49" t="s">
        <v>118</v>
      </c>
      <c r="E17" s="47" t="s">
        <v>119</v>
      </c>
      <c r="F17" s="50">
        <v>1</v>
      </c>
      <c r="G17" s="51">
        <v>1707</v>
      </c>
      <c r="H17" s="50">
        <v>1707</v>
      </c>
      <c r="I17" s="50">
        <v>0</v>
      </c>
      <c r="J17" s="20">
        <v>1</v>
      </c>
      <c r="K17" s="6" t="e">
        <f>#REF!</f>
        <v>#REF!</v>
      </c>
      <c r="L17" s="5" t="e">
        <f>#REF!</f>
        <v>#REF!</v>
      </c>
      <c r="M17" s="4">
        <f t="shared" si="0"/>
        <v>1</v>
      </c>
      <c r="N17" s="5">
        <f t="shared" si="0"/>
        <v>1707</v>
      </c>
      <c r="O17" s="5">
        <f t="shared" si="0"/>
        <v>1707</v>
      </c>
      <c r="P17" s="5">
        <f t="shared" si="0"/>
        <v>0</v>
      </c>
      <c r="Q17" s="5">
        <v>1</v>
      </c>
      <c r="R17" s="5">
        <v>1707</v>
      </c>
    </row>
    <row r="18" spans="1:18" ht="26.25">
      <c r="A18" s="46">
        <v>9</v>
      </c>
      <c r="B18" s="47" t="s">
        <v>120</v>
      </c>
      <c r="C18" s="48" t="s">
        <v>11</v>
      </c>
      <c r="D18" s="49" t="s">
        <v>113</v>
      </c>
      <c r="E18" s="47" t="s">
        <v>121</v>
      </c>
      <c r="F18" s="50">
        <v>1</v>
      </c>
      <c r="G18" s="51">
        <v>3400</v>
      </c>
      <c r="H18" s="50">
        <v>3400</v>
      </c>
      <c r="I18" s="50">
        <v>0</v>
      </c>
      <c r="J18" s="20">
        <v>1</v>
      </c>
      <c r="K18" s="6" t="e">
        <f>#REF!</f>
        <v>#REF!</v>
      </c>
      <c r="L18" s="5" t="e">
        <f>#REF!</f>
        <v>#REF!</v>
      </c>
      <c r="M18" s="4">
        <f t="shared" si="0"/>
        <v>1</v>
      </c>
      <c r="N18" s="5">
        <f t="shared" si="0"/>
        <v>3400</v>
      </c>
      <c r="O18" s="5">
        <f t="shared" si="0"/>
        <v>3400</v>
      </c>
      <c r="P18" s="5">
        <f t="shared" si="0"/>
        <v>0</v>
      </c>
      <c r="Q18" s="5">
        <v>1</v>
      </c>
      <c r="R18" s="5">
        <v>3400</v>
      </c>
    </row>
    <row r="19" spans="1:18" ht="26.25">
      <c r="A19" s="46">
        <v>10</v>
      </c>
      <c r="B19" s="47" t="s">
        <v>122</v>
      </c>
      <c r="C19" s="48" t="s">
        <v>11</v>
      </c>
      <c r="D19" s="49" t="s">
        <v>13</v>
      </c>
      <c r="E19" s="47" t="s">
        <v>123</v>
      </c>
      <c r="F19" s="50">
        <v>1</v>
      </c>
      <c r="G19" s="51">
        <v>1157</v>
      </c>
      <c r="H19" s="50">
        <v>1157</v>
      </c>
      <c r="I19" s="50">
        <v>0</v>
      </c>
      <c r="J19" s="20">
        <v>1</v>
      </c>
      <c r="K19" s="6" t="e">
        <f>#REF!</f>
        <v>#REF!</v>
      </c>
      <c r="L19" s="5" t="e">
        <f>#REF!</f>
        <v>#REF!</v>
      </c>
      <c r="M19" s="4">
        <f t="shared" si="0"/>
        <v>1</v>
      </c>
      <c r="N19" s="5">
        <f t="shared" si="0"/>
        <v>1157</v>
      </c>
      <c r="O19" s="5">
        <f t="shared" si="0"/>
        <v>1157</v>
      </c>
      <c r="P19" s="5">
        <f t="shared" si="0"/>
        <v>0</v>
      </c>
      <c r="Q19" s="5">
        <v>1</v>
      </c>
      <c r="R19" s="5">
        <v>1157</v>
      </c>
    </row>
    <row r="20" spans="1:9" ht="13.5" thickBot="1">
      <c r="A20" s="11"/>
      <c r="B20" s="52" t="s">
        <v>124</v>
      </c>
      <c r="C20" s="53" t="s">
        <v>6</v>
      </c>
      <c r="D20" s="53" t="s">
        <v>6</v>
      </c>
      <c r="E20" s="53" t="s">
        <v>6</v>
      </c>
      <c r="F20" s="51">
        <f>SUM(Камяниця!M9:M19)</f>
        <v>10</v>
      </c>
      <c r="G20" s="50">
        <f>SUM(Камяниця!N9:N19)</f>
        <v>49160</v>
      </c>
      <c r="H20" s="50">
        <f>SUM(Камяниця!O9:O19)</f>
        <v>42335.380000000005</v>
      </c>
      <c r="I20" s="50">
        <f>SUM(Камяниця!P9:P19)</f>
        <v>6824.620000000001</v>
      </c>
    </row>
    <row r="21" spans="1:9" ht="15">
      <c r="A21" s="156" t="s">
        <v>125</v>
      </c>
      <c r="B21" s="157"/>
      <c r="C21" s="157"/>
      <c r="D21" s="157"/>
      <c r="E21" s="157"/>
      <c r="F21" s="157"/>
      <c r="G21" s="157"/>
      <c r="H21" s="157"/>
      <c r="I21" s="158"/>
    </row>
    <row r="22" spans="1:18" ht="39">
      <c r="A22" s="46">
        <v>11</v>
      </c>
      <c r="B22" s="47" t="s">
        <v>126</v>
      </c>
      <c r="C22" s="48" t="s">
        <v>11</v>
      </c>
      <c r="D22" s="49" t="s">
        <v>127</v>
      </c>
      <c r="E22" s="47" t="s">
        <v>128</v>
      </c>
      <c r="F22" s="50">
        <v>1</v>
      </c>
      <c r="G22" s="51">
        <v>516196.32</v>
      </c>
      <c r="H22" s="50">
        <v>165920.13</v>
      </c>
      <c r="I22" s="50">
        <v>350276.19</v>
      </c>
      <c r="J22" s="20">
        <v>1</v>
      </c>
      <c r="K22" s="6" t="e">
        <f>#REF!</f>
        <v>#REF!</v>
      </c>
      <c r="L22" s="5" t="e">
        <f>#REF!</f>
        <v>#REF!</v>
      </c>
      <c r="M22" s="4">
        <f>F22</f>
        <v>1</v>
      </c>
      <c r="N22" s="5">
        <f>G22</f>
        <v>516196.32</v>
      </c>
      <c r="O22" s="5">
        <f>H22</f>
        <v>165920.13</v>
      </c>
      <c r="P22" s="5">
        <f>I22</f>
        <v>350276.19</v>
      </c>
      <c r="Q22" s="5">
        <v>1</v>
      </c>
      <c r="R22" s="5">
        <v>516196.32</v>
      </c>
    </row>
    <row r="23" spans="1:9" ht="13.5" thickBot="1">
      <c r="A23" s="11"/>
      <c r="B23" s="52" t="s">
        <v>129</v>
      </c>
      <c r="C23" s="53" t="s">
        <v>6</v>
      </c>
      <c r="D23" s="53" t="s">
        <v>6</v>
      </c>
      <c r="E23" s="53" t="s">
        <v>6</v>
      </c>
      <c r="F23" s="51">
        <f>SUM(Камяниця!M21:M22)</f>
        <v>1</v>
      </c>
      <c r="G23" s="50">
        <f>SUM(Камяниця!N21:N22)</f>
        <v>516196.32</v>
      </c>
      <c r="H23" s="50">
        <f>SUM(Камяниця!O21:O22)</f>
        <v>165920.13</v>
      </c>
      <c r="I23" s="50">
        <f>SUM(Камяниця!P21:P22)</f>
        <v>350276.19</v>
      </c>
    </row>
    <row r="24" spans="1:9" ht="15">
      <c r="A24" s="156" t="s">
        <v>130</v>
      </c>
      <c r="B24" s="157"/>
      <c r="C24" s="157"/>
      <c r="D24" s="157"/>
      <c r="E24" s="157"/>
      <c r="F24" s="157"/>
      <c r="G24" s="157"/>
      <c r="H24" s="157"/>
      <c r="I24" s="158"/>
    </row>
    <row r="25" spans="1:18" ht="52.5">
      <c r="A25" s="46">
        <v>12</v>
      </c>
      <c r="B25" s="47" t="s">
        <v>131</v>
      </c>
      <c r="C25" s="48" t="s">
        <v>11</v>
      </c>
      <c r="D25" s="49" t="s">
        <v>132</v>
      </c>
      <c r="E25" s="47" t="s">
        <v>133</v>
      </c>
      <c r="F25" s="50">
        <v>1</v>
      </c>
      <c r="G25" s="51">
        <v>1235</v>
      </c>
      <c r="H25" s="50">
        <v>617.5</v>
      </c>
      <c r="I25" s="50">
        <v>617.5</v>
      </c>
      <c r="J25" s="20">
        <v>1</v>
      </c>
      <c r="K25" s="6" t="e">
        <f>#REF!</f>
        <v>#REF!</v>
      </c>
      <c r="L25" s="5" t="e">
        <f>#REF!</f>
        <v>#REF!</v>
      </c>
      <c r="M25" s="4">
        <f>F25</f>
        <v>1</v>
      </c>
      <c r="N25" s="5">
        <f>G25</f>
        <v>1235</v>
      </c>
      <c r="O25" s="5">
        <f>H25</f>
        <v>617.5</v>
      </c>
      <c r="P25" s="5">
        <f>I25</f>
        <v>617.5</v>
      </c>
      <c r="Q25" s="5">
        <v>1</v>
      </c>
      <c r="R25" s="5">
        <v>1235</v>
      </c>
    </row>
    <row r="26" spans="1:9" ht="13.5" thickBot="1">
      <c r="A26" s="11"/>
      <c r="B26" s="52" t="s">
        <v>134</v>
      </c>
      <c r="C26" s="53" t="s">
        <v>6</v>
      </c>
      <c r="D26" s="53" t="s">
        <v>6</v>
      </c>
      <c r="E26" s="53" t="s">
        <v>6</v>
      </c>
      <c r="F26" s="51">
        <f>SUM(Камяниця!M24:M25)</f>
        <v>1</v>
      </c>
      <c r="G26" s="50">
        <f>SUM(Камяниця!N24:N25)</f>
        <v>1235</v>
      </c>
      <c r="H26" s="50">
        <f>SUM(Камяниця!O24:O25)</f>
        <v>617.5</v>
      </c>
      <c r="I26" s="50">
        <f>SUM(Камяниця!P24:P25)</f>
        <v>617.5</v>
      </c>
    </row>
    <row r="27" spans="1:9" ht="15">
      <c r="A27" s="156" t="s">
        <v>96</v>
      </c>
      <c r="B27" s="157"/>
      <c r="C27" s="157"/>
      <c r="D27" s="157"/>
      <c r="E27" s="157"/>
      <c r="F27" s="157"/>
      <c r="G27" s="157"/>
      <c r="H27" s="157"/>
      <c r="I27" s="158"/>
    </row>
    <row r="28" spans="1:18" ht="52.5">
      <c r="A28" s="46">
        <v>13</v>
      </c>
      <c r="B28" s="47" t="s">
        <v>135</v>
      </c>
      <c r="C28" s="48" t="s">
        <v>11</v>
      </c>
      <c r="D28" s="49" t="s">
        <v>136</v>
      </c>
      <c r="E28" s="47" t="s">
        <v>137</v>
      </c>
      <c r="F28" s="50">
        <v>2</v>
      </c>
      <c r="G28" s="51">
        <v>429.99</v>
      </c>
      <c r="H28" s="50">
        <v>215</v>
      </c>
      <c r="I28" s="50">
        <v>214.99</v>
      </c>
      <c r="J28" s="20">
        <v>1</v>
      </c>
      <c r="K28" s="6" t="e">
        <f>#REF!</f>
        <v>#REF!</v>
      </c>
      <c r="L28" s="5" t="e">
        <f>#REF!</f>
        <v>#REF!</v>
      </c>
      <c r="M28" s="4">
        <f>F28</f>
        <v>2</v>
      </c>
      <c r="N28" s="5">
        <f>G28</f>
        <v>429.99</v>
      </c>
      <c r="O28" s="5">
        <f>H28</f>
        <v>215</v>
      </c>
      <c r="P28" s="5">
        <f>I28</f>
        <v>214.99</v>
      </c>
      <c r="Q28" s="5">
        <v>2</v>
      </c>
      <c r="R28" s="5">
        <v>429.99</v>
      </c>
    </row>
    <row r="29" spans="1:9" ht="12.75">
      <c r="A29" s="11"/>
      <c r="B29" s="52" t="s">
        <v>138</v>
      </c>
      <c r="C29" s="53" t="s">
        <v>6</v>
      </c>
      <c r="D29" s="53" t="s">
        <v>6</v>
      </c>
      <c r="E29" s="53" t="s">
        <v>6</v>
      </c>
      <c r="F29" s="51">
        <f>SUM(Камяниця!M27:M28)</f>
        <v>2</v>
      </c>
      <c r="G29" s="50">
        <f>SUM(Камяниця!N27:N28)</f>
        <v>429.99</v>
      </c>
      <c r="H29" s="50">
        <f>SUM(Камяниця!O27:O28)</f>
        <v>215</v>
      </c>
      <c r="I29" s="50">
        <f>SUM(Камяниця!P27:P28)</f>
        <v>214.99</v>
      </c>
    </row>
    <row r="30" spans="1:9" ht="13.5" thickBot="1">
      <c r="A30" s="11"/>
      <c r="B30" s="52" t="s">
        <v>139</v>
      </c>
      <c r="C30" s="53" t="s">
        <v>6</v>
      </c>
      <c r="D30" s="53" t="s">
        <v>6</v>
      </c>
      <c r="E30" s="53" t="s">
        <v>6</v>
      </c>
      <c r="F30" s="51">
        <f>SUM(Камяниця!M9:M29)</f>
        <v>14</v>
      </c>
      <c r="G30" s="50">
        <f>SUM(Камяниця!N9:N29)</f>
        <v>567021.31</v>
      </c>
      <c r="H30" s="50">
        <f>SUM(Камяниця!O9:O29)</f>
        <v>209088.01</v>
      </c>
      <c r="I30" s="50">
        <f>SUM(Камяниця!P9:P29)</f>
        <v>357933.3</v>
      </c>
    </row>
    <row r="31" spans="1:9" ht="15">
      <c r="A31" s="156" t="s">
        <v>95</v>
      </c>
      <c r="B31" s="157"/>
      <c r="C31" s="157"/>
      <c r="D31" s="157"/>
      <c r="E31" s="157"/>
      <c r="F31" s="157"/>
      <c r="G31" s="157"/>
      <c r="H31" s="157"/>
      <c r="I31" s="158"/>
    </row>
    <row r="32" spans="1:18" ht="26.25">
      <c r="A32" s="46">
        <v>14</v>
      </c>
      <c r="B32" s="47" t="s">
        <v>140</v>
      </c>
      <c r="C32" s="48" t="s">
        <v>11</v>
      </c>
      <c r="D32" s="49" t="s">
        <v>20</v>
      </c>
      <c r="E32" s="47" t="s">
        <v>141</v>
      </c>
      <c r="F32" s="50">
        <v>1</v>
      </c>
      <c r="G32" s="51">
        <v>1137</v>
      </c>
      <c r="H32" s="50">
        <v>1137</v>
      </c>
      <c r="I32" s="50">
        <v>0</v>
      </c>
      <c r="J32" s="20">
        <v>1</v>
      </c>
      <c r="K32" s="6" t="e">
        <f>#REF!</f>
        <v>#REF!</v>
      </c>
      <c r="L32" s="5" t="e">
        <f>#REF!</f>
        <v>#REF!</v>
      </c>
      <c r="M32" s="4">
        <f aca="true" t="shared" si="1" ref="M32:P35">F32</f>
        <v>1</v>
      </c>
      <c r="N32" s="5">
        <f t="shared" si="1"/>
        <v>1137</v>
      </c>
      <c r="O32" s="5">
        <f t="shared" si="1"/>
        <v>1137</v>
      </c>
      <c r="P32" s="5">
        <f t="shared" si="1"/>
        <v>0</v>
      </c>
      <c r="Q32" s="5">
        <v>1</v>
      </c>
      <c r="R32" s="5">
        <v>1137</v>
      </c>
    </row>
    <row r="33" spans="1:18" ht="26.25">
      <c r="A33" s="46">
        <v>15</v>
      </c>
      <c r="B33" s="47" t="s">
        <v>140</v>
      </c>
      <c r="C33" s="48" t="s">
        <v>11</v>
      </c>
      <c r="D33" s="49" t="s">
        <v>20</v>
      </c>
      <c r="E33" s="47" t="s">
        <v>142</v>
      </c>
      <c r="F33" s="50">
        <v>1</v>
      </c>
      <c r="G33" s="51">
        <v>1137</v>
      </c>
      <c r="H33" s="50">
        <v>1137</v>
      </c>
      <c r="I33" s="50">
        <v>0</v>
      </c>
      <c r="J33" s="20">
        <v>1</v>
      </c>
      <c r="K33" s="6" t="e">
        <f>#REF!</f>
        <v>#REF!</v>
      </c>
      <c r="L33" s="5" t="e">
        <f>#REF!</f>
        <v>#REF!</v>
      </c>
      <c r="M33" s="4">
        <f t="shared" si="1"/>
        <v>1</v>
      </c>
      <c r="N33" s="5">
        <f t="shared" si="1"/>
        <v>1137</v>
      </c>
      <c r="O33" s="5">
        <f t="shared" si="1"/>
        <v>1137</v>
      </c>
      <c r="P33" s="5">
        <f t="shared" si="1"/>
        <v>0</v>
      </c>
      <c r="Q33" s="5">
        <v>1</v>
      </c>
      <c r="R33" s="5">
        <v>1137</v>
      </c>
    </row>
    <row r="34" spans="1:18" ht="26.25">
      <c r="A34" s="46">
        <v>16</v>
      </c>
      <c r="B34" s="47" t="s">
        <v>143</v>
      </c>
      <c r="C34" s="48" t="s">
        <v>11</v>
      </c>
      <c r="D34" s="49" t="s">
        <v>20</v>
      </c>
      <c r="E34" s="47" t="s">
        <v>144</v>
      </c>
      <c r="F34" s="50">
        <v>1</v>
      </c>
      <c r="G34" s="51">
        <v>5000</v>
      </c>
      <c r="H34" s="50">
        <v>5000</v>
      </c>
      <c r="I34" s="50">
        <v>0</v>
      </c>
      <c r="J34" s="20">
        <v>1</v>
      </c>
      <c r="K34" s="6" t="e">
        <f>#REF!</f>
        <v>#REF!</v>
      </c>
      <c r="L34" s="5" t="e">
        <f>#REF!</f>
        <v>#REF!</v>
      </c>
      <c r="M34" s="4">
        <f t="shared" si="1"/>
        <v>1</v>
      </c>
      <c r="N34" s="5">
        <f t="shared" si="1"/>
        <v>5000</v>
      </c>
      <c r="O34" s="5">
        <f t="shared" si="1"/>
        <v>5000</v>
      </c>
      <c r="P34" s="5">
        <f t="shared" si="1"/>
        <v>0</v>
      </c>
      <c r="Q34" s="5">
        <v>1</v>
      </c>
      <c r="R34" s="5">
        <v>5000</v>
      </c>
    </row>
    <row r="35" spans="1:18" ht="26.25">
      <c r="A35" s="46">
        <v>17</v>
      </c>
      <c r="B35" s="47" t="s">
        <v>145</v>
      </c>
      <c r="C35" s="48" t="s">
        <v>11</v>
      </c>
      <c r="D35" s="49" t="s">
        <v>20</v>
      </c>
      <c r="E35" s="47" t="s">
        <v>146</v>
      </c>
      <c r="F35" s="50">
        <v>1</v>
      </c>
      <c r="G35" s="51">
        <v>1883</v>
      </c>
      <c r="H35" s="50">
        <v>1883</v>
      </c>
      <c r="I35" s="50">
        <v>0</v>
      </c>
      <c r="J35" s="20">
        <v>1</v>
      </c>
      <c r="K35" s="6" t="e">
        <f>#REF!</f>
        <v>#REF!</v>
      </c>
      <c r="L35" s="5" t="e">
        <f>#REF!</f>
        <v>#REF!</v>
      </c>
      <c r="M35" s="4">
        <f t="shared" si="1"/>
        <v>1</v>
      </c>
      <c r="N35" s="5">
        <f t="shared" si="1"/>
        <v>1883</v>
      </c>
      <c r="O35" s="5">
        <f t="shared" si="1"/>
        <v>1883</v>
      </c>
      <c r="P35" s="5">
        <f t="shared" si="1"/>
        <v>0</v>
      </c>
      <c r="Q35" s="5">
        <v>1</v>
      </c>
      <c r="R35" s="5">
        <v>1883</v>
      </c>
    </row>
    <row r="36" spans="1:9" ht="13.5" thickBot="1">
      <c r="A36" s="11"/>
      <c r="B36" s="52" t="s">
        <v>147</v>
      </c>
      <c r="C36" s="53" t="s">
        <v>6</v>
      </c>
      <c r="D36" s="53" t="s">
        <v>6</v>
      </c>
      <c r="E36" s="53" t="s">
        <v>6</v>
      </c>
      <c r="F36" s="51">
        <f>SUM(Камяниця!M31:M35)</f>
        <v>4</v>
      </c>
      <c r="G36" s="50">
        <f>SUM(Камяниця!N31:N35)</f>
        <v>9157</v>
      </c>
      <c r="H36" s="50">
        <f>SUM(Камяниця!O31:O35)</f>
        <v>9157</v>
      </c>
      <c r="I36" s="50">
        <f>SUM(Камяниця!P31:P35)</f>
        <v>0</v>
      </c>
    </row>
    <row r="37" spans="1:9" ht="15">
      <c r="A37" s="156" t="s">
        <v>130</v>
      </c>
      <c r="B37" s="157"/>
      <c r="C37" s="157"/>
      <c r="D37" s="157"/>
      <c r="E37" s="157"/>
      <c r="F37" s="157"/>
      <c r="G37" s="157"/>
      <c r="H37" s="157"/>
      <c r="I37" s="158"/>
    </row>
    <row r="38" spans="1:18" ht="26.25">
      <c r="A38" s="46">
        <v>18</v>
      </c>
      <c r="B38" s="47" t="s">
        <v>148</v>
      </c>
      <c r="C38" s="48" t="s">
        <v>11</v>
      </c>
      <c r="D38" s="49" t="s">
        <v>136</v>
      </c>
      <c r="E38" s="47" t="s">
        <v>149</v>
      </c>
      <c r="F38" s="50">
        <v>1</v>
      </c>
      <c r="G38" s="51">
        <v>2458</v>
      </c>
      <c r="H38" s="50">
        <v>1229</v>
      </c>
      <c r="I38" s="50">
        <v>1229</v>
      </c>
      <c r="J38" s="20">
        <v>1</v>
      </c>
      <c r="K38" s="6" t="e">
        <f>#REF!</f>
        <v>#REF!</v>
      </c>
      <c r="L38" s="5" t="e">
        <f>#REF!</f>
        <v>#REF!</v>
      </c>
      <c r="M38" s="4">
        <f aca="true" t="shared" si="2" ref="M38:P40">F38</f>
        <v>1</v>
      </c>
      <c r="N38" s="5">
        <f t="shared" si="2"/>
        <v>2458</v>
      </c>
      <c r="O38" s="5">
        <f t="shared" si="2"/>
        <v>1229</v>
      </c>
      <c r="P38" s="5">
        <f t="shared" si="2"/>
        <v>1229</v>
      </c>
      <c r="Q38" s="5">
        <v>1</v>
      </c>
      <c r="R38" s="5">
        <v>2458</v>
      </c>
    </row>
    <row r="39" spans="1:18" ht="26.25">
      <c r="A39" s="46">
        <v>19</v>
      </c>
      <c r="B39" s="47" t="s">
        <v>150</v>
      </c>
      <c r="C39" s="48" t="s">
        <v>11</v>
      </c>
      <c r="D39" s="49" t="s">
        <v>151</v>
      </c>
      <c r="E39" s="47" t="s">
        <v>152</v>
      </c>
      <c r="F39" s="50">
        <v>1</v>
      </c>
      <c r="G39" s="51">
        <v>665</v>
      </c>
      <c r="H39" s="50"/>
      <c r="I39" s="50">
        <v>665</v>
      </c>
      <c r="J39" s="20">
        <v>1</v>
      </c>
      <c r="K39" s="6" t="e">
        <f>#REF!</f>
        <v>#REF!</v>
      </c>
      <c r="L39" s="5" t="e">
        <f>#REF!</f>
        <v>#REF!</v>
      </c>
      <c r="M39" s="4">
        <f t="shared" si="2"/>
        <v>1</v>
      </c>
      <c r="N39" s="5">
        <f t="shared" si="2"/>
        <v>665</v>
      </c>
      <c r="O39" s="5">
        <f t="shared" si="2"/>
        <v>0</v>
      </c>
      <c r="P39" s="5">
        <f t="shared" si="2"/>
        <v>665</v>
      </c>
      <c r="Q39" s="5">
        <v>1</v>
      </c>
      <c r="R39" s="5">
        <v>665</v>
      </c>
    </row>
    <row r="40" spans="1:18" ht="26.25">
      <c r="A40" s="46">
        <v>20</v>
      </c>
      <c r="B40" s="47" t="s">
        <v>153</v>
      </c>
      <c r="C40" s="48" t="s">
        <v>11</v>
      </c>
      <c r="D40" s="49" t="s">
        <v>136</v>
      </c>
      <c r="E40" s="47" t="s">
        <v>154</v>
      </c>
      <c r="F40" s="50">
        <v>1</v>
      </c>
      <c r="G40" s="51">
        <v>2586.19</v>
      </c>
      <c r="H40" s="50">
        <v>1293.1000000000001</v>
      </c>
      <c r="I40" s="50">
        <v>1293.0900000000001</v>
      </c>
      <c r="J40" s="20">
        <v>1</v>
      </c>
      <c r="K40" s="6" t="e">
        <f>#REF!</f>
        <v>#REF!</v>
      </c>
      <c r="L40" s="5" t="e">
        <f>#REF!</f>
        <v>#REF!</v>
      </c>
      <c r="M40" s="4">
        <f t="shared" si="2"/>
        <v>1</v>
      </c>
      <c r="N40" s="5">
        <f t="shared" si="2"/>
        <v>2586.19</v>
      </c>
      <c r="O40" s="5">
        <f t="shared" si="2"/>
        <v>1293.1000000000001</v>
      </c>
      <c r="P40" s="5">
        <f t="shared" si="2"/>
        <v>1293.0900000000001</v>
      </c>
      <c r="Q40" s="5">
        <v>1</v>
      </c>
      <c r="R40" s="5">
        <v>2586.19</v>
      </c>
    </row>
    <row r="41" spans="1:9" ht="13.5" thickBot="1">
      <c r="A41" s="11"/>
      <c r="B41" s="52" t="s">
        <v>134</v>
      </c>
      <c r="C41" s="53" t="s">
        <v>6</v>
      </c>
      <c r="D41" s="53" t="s">
        <v>6</v>
      </c>
      <c r="E41" s="53" t="s">
        <v>6</v>
      </c>
      <c r="F41" s="51">
        <f>SUM(Камяниця!M37:M40)</f>
        <v>3</v>
      </c>
      <c r="G41" s="50">
        <f>SUM(Камяниця!N37:N40)</f>
        <v>5709.1900000000005</v>
      </c>
      <c r="H41" s="50">
        <f>SUM(Камяниця!O37:O40)</f>
        <v>2522.1000000000004</v>
      </c>
      <c r="I41" s="50">
        <f>SUM(Камяниця!P37:P40)</f>
        <v>3187.09</v>
      </c>
    </row>
    <row r="42" spans="1:9" ht="15">
      <c r="A42" s="156" t="s">
        <v>96</v>
      </c>
      <c r="B42" s="157"/>
      <c r="C42" s="157"/>
      <c r="D42" s="157"/>
      <c r="E42" s="157"/>
      <c r="F42" s="157"/>
      <c r="G42" s="157"/>
      <c r="H42" s="157"/>
      <c r="I42" s="158"/>
    </row>
    <row r="43" spans="1:18" ht="26.25">
      <c r="A43" s="46">
        <v>21</v>
      </c>
      <c r="B43" s="47" t="s">
        <v>155</v>
      </c>
      <c r="C43" s="48" t="s">
        <v>11</v>
      </c>
      <c r="D43" s="49" t="s">
        <v>156</v>
      </c>
      <c r="E43" s="47" t="s">
        <v>157</v>
      </c>
      <c r="F43" s="50">
        <v>1</v>
      </c>
      <c r="G43" s="51">
        <v>230</v>
      </c>
      <c r="H43" s="50">
        <v>115</v>
      </c>
      <c r="I43" s="50">
        <v>115</v>
      </c>
      <c r="J43" s="20">
        <v>1</v>
      </c>
      <c r="K43" s="6" t="e">
        <f>#REF!</f>
        <v>#REF!</v>
      </c>
      <c r="L43" s="5" t="e">
        <f>#REF!</f>
        <v>#REF!</v>
      </c>
      <c r="M43" s="4">
        <f aca="true" t="shared" si="3" ref="M43:P74">F43</f>
        <v>1</v>
      </c>
      <c r="N43" s="5">
        <f t="shared" si="3"/>
        <v>230</v>
      </c>
      <c r="O43" s="5">
        <f t="shared" si="3"/>
        <v>115</v>
      </c>
      <c r="P43" s="5">
        <f t="shared" si="3"/>
        <v>115</v>
      </c>
      <c r="Q43" s="5">
        <v>1</v>
      </c>
      <c r="R43" s="5">
        <v>230</v>
      </c>
    </row>
    <row r="44" spans="1:18" ht="39">
      <c r="A44" s="46">
        <v>22</v>
      </c>
      <c r="B44" s="47" t="s">
        <v>158</v>
      </c>
      <c r="C44" s="48" t="s">
        <v>11</v>
      </c>
      <c r="D44" s="49" t="s">
        <v>159</v>
      </c>
      <c r="E44" s="47" t="s">
        <v>160</v>
      </c>
      <c r="F44" s="50">
        <v>1</v>
      </c>
      <c r="G44" s="51">
        <v>880</v>
      </c>
      <c r="H44" s="50">
        <v>440</v>
      </c>
      <c r="I44" s="50">
        <v>440</v>
      </c>
      <c r="J44" s="20">
        <v>1</v>
      </c>
      <c r="K44" s="6" t="e">
        <f>#REF!</f>
        <v>#REF!</v>
      </c>
      <c r="L44" s="5" t="e">
        <f>#REF!</f>
        <v>#REF!</v>
      </c>
      <c r="M44" s="4">
        <f t="shared" si="3"/>
        <v>1</v>
      </c>
      <c r="N44" s="5">
        <f t="shared" si="3"/>
        <v>880</v>
      </c>
      <c r="O44" s="5">
        <f t="shared" si="3"/>
        <v>440</v>
      </c>
      <c r="P44" s="5">
        <f t="shared" si="3"/>
        <v>440</v>
      </c>
      <c r="Q44" s="5">
        <v>1</v>
      </c>
      <c r="R44" s="5">
        <v>880</v>
      </c>
    </row>
    <row r="45" spans="1:18" ht="39">
      <c r="A45" s="46">
        <v>23</v>
      </c>
      <c r="B45" s="47" t="s">
        <v>158</v>
      </c>
      <c r="C45" s="48" t="s">
        <v>11</v>
      </c>
      <c r="D45" s="49" t="s">
        <v>159</v>
      </c>
      <c r="E45" s="47" t="s">
        <v>161</v>
      </c>
      <c r="F45" s="50">
        <v>1</v>
      </c>
      <c r="G45" s="51">
        <v>880</v>
      </c>
      <c r="H45" s="50">
        <v>440</v>
      </c>
      <c r="I45" s="50">
        <v>440</v>
      </c>
      <c r="J45" s="20">
        <v>1</v>
      </c>
      <c r="K45" s="6" t="e">
        <f>#REF!</f>
        <v>#REF!</v>
      </c>
      <c r="L45" s="5" t="e">
        <f>#REF!</f>
        <v>#REF!</v>
      </c>
      <c r="M45" s="4">
        <f t="shared" si="3"/>
        <v>1</v>
      </c>
      <c r="N45" s="5">
        <f t="shared" si="3"/>
        <v>880</v>
      </c>
      <c r="O45" s="5">
        <f t="shared" si="3"/>
        <v>440</v>
      </c>
      <c r="P45" s="5">
        <f t="shared" si="3"/>
        <v>440</v>
      </c>
      <c r="Q45" s="5">
        <v>1</v>
      </c>
      <c r="R45" s="5">
        <v>880</v>
      </c>
    </row>
    <row r="46" spans="1:18" ht="26.25">
      <c r="A46" s="46">
        <v>24</v>
      </c>
      <c r="B46" s="47" t="s">
        <v>162</v>
      </c>
      <c r="C46" s="48" t="s">
        <v>11</v>
      </c>
      <c r="D46" s="49" t="s">
        <v>159</v>
      </c>
      <c r="E46" s="47" t="s">
        <v>163</v>
      </c>
      <c r="F46" s="50">
        <v>1</v>
      </c>
      <c r="G46" s="51">
        <v>770</v>
      </c>
      <c r="H46" s="50">
        <v>385</v>
      </c>
      <c r="I46" s="50">
        <v>385</v>
      </c>
      <c r="J46" s="20">
        <v>1</v>
      </c>
      <c r="K46" s="6" t="e">
        <f>#REF!</f>
        <v>#REF!</v>
      </c>
      <c r="L46" s="5" t="e">
        <f>#REF!</f>
        <v>#REF!</v>
      </c>
      <c r="M46" s="4">
        <f t="shared" si="3"/>
        <v>1</v>
      </c>
      <c r="N46" s="5">
        <f t="shared" si="3"/>
        <v>770</v>
      </c>
      <c r="O46" s="5">
        <f t="shared" si="3"/>
        <v>385</v>
      </c>
      <c r="P46" s="5">
        <f t="shared" si="3"/>
        <v>385</v>
      </c>
      <c r="Q46" s="5">
        <v>1</v>
      </c>
      <c r="R46" s="5">
        <v>770</v>
      </c>
    </row>
    <row r="47" spans="1:18" ht="26.25">
      <c r="A47" s="46">
        <v>25</v>
      </c>
      <c r="B47" s="47" t="s">
        <v>162</v>
      </c>
      <c r="C47" s="48" t="s">
        <v>11</v>
      </c>
      <c r="D47" s="49" t="s">
        <v>159</v>
      </c>
      <c r="E47" s="47" t="s">
        <v>164</v>
      </c>
      <c r="F47" s="50">
        <v>1</v>
      </c>
      <c r="G47" s="51">
        <v>770</v>
      </c>
      <c r="H47" s="50">
        <v>385</v>
      </c>
      <c r="I47" s="50">
        <v>385</v>
      </c>
      <c r="J47" s="20">
        <v>1</v>
      </c>
      <c r="K47" s="6" t="e">
        <f>#REF!</f>
        <v>#REF!</v>
      </c>
      <c r="L47" s="5" t="e">
        <f>#REF!</f>
        <v>#REF!</v>
      </c>
      <c r="M47" s="4">
        <f t="shared" si="3"/>
        <v>1</v>
      </c>
      <c r="N47" s="5">
        <f t="shared" si="3"/>
        <v>770</v>
      </c>
      <c r="O47" s="5">
        <f t="shared" si="3"/>
        <v>385</v>
      </c>
      <c r="P47" s="5">
        <f t="shared" si="3"/>
        <v>385</v>
      </c>
      <c r="Q47" s="5">
        <v>1</v>
      </c>
      <c r="R47" s="5">
        <v>770</v>
      </c>
    </row>
    <row r="48" spans="1:18" ht="26.25">
      <c r="A48" s="46">
        <v>26</v>
      </c>
      <c r="B48" s="47" t="s">
        <v>165</v>
      </c>
      <c r="C48" s="48" t="s">
        <v>11</v>
      </c>
      <c r="D48" s="49" t="s">
        <v>166</v>
      </c>
      <c r="E48" s="47" t="s">
        <v>167</v>
      </c>
      <c r="F48" s="50">
        <v>1</v>
      </c>
      <c r="G48" s="51">
        <v>800</v>
      </c>
      <c r="H48" s="50">
        <v>400</v>
      </c>
      <c r="I48" s="50">
        <v>400</v>
      </c>
      <c r="J48" s="20">
        <v>1</v>
      </c>
      <c r="K48" s="6" t="e">
        <f>#REF!</f>
        <v>#REF!</v>
      </c>
      <c r="L48" s="5" t="e">
        <f>#REF!</f>
        <v>#REF!</v>
      </c>
      <c r="M48" s="4">
        <f t="shared" si="3"/>
        <v>1</v>
      </c>
      <c r="N48" s="5">
        <f t="shared" si="3"/>
        <v>800</v>
      </c>
      <c r="O48" s="5">
        <f t="shared" si="3"/>
        <v>400</v>
      </c>
      <c r="P48" s="5">
        <f t="shared" si="3"/>
        <v>400</v>
      </c>
      <c r="Q48" s="5">
        <v>1</v>
      </c>
      <c r="R48" s="5">
        <v>800</v>
      </c>
    </row>
    <row r="49" spans="1:18" ht="39">
      <c r="A49" s="46">
        <v>27</v>
      </c>
      <c r="B49" s="47" t="s">
        <v>168</v>
      </c>
      <c r="C49" s="48" t="s">
        <v>11</v>
      </c>
      <c r="D49" s="49" t="s">
        <v>169</v>
      </c>
      <c r="E49" s="47" t="s">
        <v>170</v>
      </c>
      <c r="F49" s="50">
        <v>1</v>
      </c>
      <c r="G49" s="51">
        <v>1700</v>
      </c>
      <c r="H49" s="50">
        <v>850</v>
      </c>
      <c r="I49" s="50">
        <v>850</v>
      </c>
      <c r="J49" s="20">
        <v>1</v>
      </c>
      <c r="K49" s="6" t="e">
        <f>#REF!</f>
        <v>#REF!</v>
      </c>
      <c r="L49" s="5" t="e">
        <f>#REF!</f>
        <v>#REF!</v>
      </c>
      <c r="M49" s="4">
        <f t="shared" si="3"/>
        <v>1</v>
      </c>
      <c r="N49" s="5">
        <f t="shared" si="3"/>
        <v>1700</v>
      </c>
      <c r="O49" s="5">
        <f t="shared" si="3"/>
        <v>850</v>
      </c>
      <c r="P49" s="5">
        <f t="shared" si="3"/>
        <v>850</v>
      </c>
      <c r="Q49" s="5">
        <v>1</v>
      </c>
      <c r="R49" s="5">
        <v>1700</v>
      </c>
    </row>
    <row r="50" spans="1:18" ht="26.25">
      <c r="A50" s="46">
        <v>28</v>
      </c>
      <c r="B50" s="47" t="s">
        <v>171</v>
      </c>
      <c r="C50" s="48" t="s">
        <v>11</v>
      </c>
      <c r="D50" s="49" t="s">
        <v>172</v>
      </c>
      <c r="E50" s="47" t="s">
        <v>173</v>
      </c>
      <c r="F50" s="50">
        <v>1</v>
      </c>
      <c r="G50" s="51">
        <v>394</v>
      </c>
      <c r="H50" s="50">
        <v>197</v>
      </c>
      <c r="I50" s="50">
        <v>197</v>
      </c>
      <c r="J50" s="20">
        <v>1</v>
      </c>
      <c r="K50" s="6" t="e">
        <f>#REF!</f>
        <v>#REF!</v>
      </c>
      <c r="L50" s="5" t="e">
        <f>#REF!</f>
        <v>#REF!</v>
      </c>
      <c r="M50" s="4">
        <f t="shared" si="3"/>
        <v>1</v>
      </c>
      <c r="N50" s="5">
        <f t="shared" si="3"/>
        <v>394</v>
      </c>
      <c r="O50" s="5">
        <f t="shared" si="3"/>
        <v>197</v>
      </c>
      <c r="P50" s="5">
        <f t="shared" si="3"/>
        <v>197</v>
      </c>
      <c r="Q50" s="5">
        <v>1</v>
      </c>
      <c r="R50" s="5">
        <v>394</v>
      </c>
    </row>
    <row r="51" spans="1:18" ht="26.25">
      <c r="A51" s="46">
        <v>29</v>
      </c>
      <c r="B51" s="47" t="s">
        <v>174</v>
      </c>
      <c r="C51" s="48" t="s">
        <v>11</v>
      </c>
      <c r="D51" s="49" t="s">
        <v>175</v>
      </c>
      <c r="E51" s="47" t="s">
        <v>176</v>
      </c>
      <c r="F51" s="50">
        <v>1</v>
      </c>
      <c r="G51" s="51">
        <v>384</v>
      </c>
      <c r="H51" s="50">
        <v>192</v>
      </c>
      <c r="I51" s="50">
        <v>192</v>
      </c>
      <c r="J51" s="20">
        <v>1</v>
      </c>
      <c r="K51" s="6" t="e">
        <f>#REF!</f>
        <v>#REF!</v>
      </c>
      <c r="L51" s="5" t="e">
        <f>#REF!</f>
        <v>#REF!</v>
      </c>
      <c r="M51" s="4">
        <f t="shared" si="3"/>
        <v>1</v>
      </c>
      <c r="N51" s="5">
        <f t="shared" si="3"/>
        <v>384</v>
      </c>
      <c r="O51" s="5">
        <f t="shared" si="3"/>
        <v>192</v>
      </c>
      <c r="P51" s="5">
        <f t="shared" si="3"/>
        <v>192</v>
      </c>
      <c r="Q51" s="5">
        <v>1</v>
      </c>
      <c r="R51" s="5">
        <v>384</v>
      </c>
    </row>
    <row r="52" spans="1:18" ht="26.25">
      <c r="A52" s="46">
        <v>30</v>
      </c>
      <c r="B52" s="47" t="s">
        <v>177</v>
      </c>
      <c r="C52" s="48" t="s">
        <v>11</v>
      </c>
      <c r="D52" s="49" t="s">
        <v>27</v>
      </c>
      <c r="E52" s="47" t="s">
        <v>178</v>
      </c>
      <c r="F52" s="50">
        <v>1</v>
      </c>
      <c r="G52" s="51">
        <v>150</v>
      </c>
      <c r="H52" s="50">
        <v>75</v>
      </c>
      <c r="I52" s="50">
        <v>75</v>
      </c>
      <c r="J52" s="20">
        <v>1</v>
      </c>
      <c r="K52" s="6" t="e">
        <f>#REF!</f>
        <v>#REF!</v>
      </c>
      <c r="L52" s="5" t="e">
        <f>#REF!</f>
        <v>#REF!</v>
      </c>
      <c r="M52" s="4">
        <f t="shared" si="3"/>
        <v>1</v>
      </c>
      <c r="N52" s="5">
        <f t="shared" si="3"/>
        <v>150</v>
      </c>
      <c r="O52" s="5">
        <f t="shared" si="3"/>
        <v>75</v>
      </c>
      <c r="P52" s="5">
        <f t="shared" si="3"/>
        <v>75</v>
      </c>
      <c r="Q52" s="5">
        <v>1</v>
      </c>
      <c r="R52" s="5">
        <v>150</v>
      </c>
    </row>
    <row r="53" spans="1:18" ht="26.25">
      <c r="A53" s="46">
        <v>31</v>
      </c>
      <c r="B53" s="47" t="s">
        <v>179</v>
      </c>
      <c r="C53" s="48" t="s">
        <v>11</v>
      </c>
      <c r="D53" s="49" t="s">
        <v>27</v>
      </c>
      <c r="E53" s="47" t="s">
        <v>180</v>
      </c>
      <c r="F53" s="50">
        <v>1</v>
      </c>
      <c r="G53" s="51">
        <v>150</v>
      </c>
      <c r="H53" s="50">
        <v>75</v>
      </c>
      <c r="I53" s="50">
        <v>75</v>
      </c>
      <c r="J53" s="20">
        <v>1</v>
      </c>
      <c r="K53" s="6" t="e">
        <f>#REF!</f>
        <v>#REF!</v>
      </c>
      <c r="L53" s="5" t="e">
        <f>#REF!</f>
        <v>#REF!</v>
      </c>
      <c r="M53" s="4">
        <f t="shared" si="3"/>
        <v>1</v>
      </c>
      <c r="N53" s="5">
        <f t="shared" si="3"/>
        <v>150</v>
      </c>
      <c r="O53" s="5">
        <f t="shared" si="3"/>
        <v>75</v>
      </c>
      <c r="P53" s="5">
        <f t="shared" si="3"/>
        <v>75</v>
      </c>
      <c r="Q53" s="5">
        <v>1</v>
      </c>
      <c r="R53" s="5">
        <v>150</v>
      </c>
    </row>
    <row r="54" spans="1:18" ht="26.25">
      <c r="A54" s="46">
        <v>32</v>
      </c>
      <c r="B54" s="47" t="s">
        <v>181</v>
      </c>
      <c r="C54" s="48" t="s">
        <v>11</v>
      </c>
      <c r="D54" s="49" t="s">
        <v>24</v>
      </c>
      <c r="E54" s="47" t="s">
        <v>182</v>
      </c>
      <c r="F54" s="50">
        <v>1</v>
      </c>
      <c r="G54" s="51">
        <v>4550</v>
      </c>
      <c r="H54" s="50">
        <v>2275</v>
      </c>
      <c r="I54" s="50">
        <v>2275</v>
      </c>
      <c r="J54" s="20">
        <v>1</v>
      </c>
      <c r="K54" s="6" t="e">
        <f>#REF!</f>
        <v>#REF!</v>
      </c>
      <c r="L54" s="5" t="e">
        <f>#REF!</f>
        <v>#REF!</v>
      </c>
      <c r="M54" s="4">
        <f t="shared" si="3"/>
        <v>1</v>
      </c>
      <c r="N54" s="5">
        <f t="shared" si="3"/>
        <v>4550</v>
      </c>
      <c r="O54" s="5">
        <f t="shared" si="3"/>
        <v>2275</v>
      </c>
      <c r="P54" s="5">
        <f t="shared" si="3"/>
        <v>2275</v>
      </c>
      <c r="Q54" s="5">
        <v>1</v>
      </c>
      <c r="R54" s="5">
        <v>4550</v>
      </c>
    </row>
    <row r="55" spans="1:18" ht="26.25">
      <c r="A55" s="46">
        <v>33</v>
      </c>
      <c r="B55" s="47" t="s">
        <v>183</v>
      </c>
      <c r="C55" s="48" t="s">
        <v>11</v>
      </c>
      <c r="D55" s="49" t="s">
        <v>184</v>
      </c>
      <c r="E55" s="47" t="s">
        <v>185</v>
      </c>
      <c r="F55" s="50">
        <v>2</v>
      </c>
      <c r="G55" s="51">
        <v>8</v>
      </c>
      <c r="H55" s="50">
        <v>4</v>
      </c>
      <c r="I55" s="50">
        <v>4</v>
      </c>
      <c r="J55" s="20">
        <v>1</v>
      </c>
      <c r="K55" s="6" t="e">
        <f>#REF!</f>
        <v>#REF!</v>
      </c>
      <c r="L55" s="5" t="e">
        <f>#REF!</f>
        <v>#REF!</v>
      </c>
      <c r="M55" s="4">
        <f t="shared" si="3"/>
        <v>2</v>
      </c>
      <c r="N55" s="5">
        <f t="shared" si="3"/>
        <v>8</v>
      </c>
      <c r="O55" s="5">
        <f t="shared" si="3"/>
        <v>4</v>
      </c>
      <c r="P55" s="5">
        <f t="shared" si="3"/>
        <v>4</v>
      </c>
      <c r="Q55" s="5">
        <v>2</v>
      </c>
      <c r="R55" s="5">
        <v>8</v>
      </c>
    </row>
    <row r="56" spans="1:18" ht="26.25">
      <c r="A56" s="46">
        <v>34</v>
      </c>
      <c r="B56" s="47" t="s">
        <v>186</v>
      </c>
      <c r="C56" s="48" t="s">
        <v>11</v>
      </c>
      <c r="D56" s="49" t="s">
        <v>184</v>
      </c>
      <c r="E56" s="47" t="s">
        <v>187</v>
      </c>
      <c r="F56" s="50">
        <v>1</v>
      </c>
      <c r="G56" s="51">
        <v>540</v>
      </c>
      <c r="H56" s="50">
        <v>270</v>
      </c>
      <c r="I56" s="50">
        <v>270</v>
      </c>
      <c r="J56" s="20">
        <v>1</v>
      </c>
      <c r="K56" s="6" t="e">
        <f>#REF!</f>
        <v>#REF!</v>
      </c>
      <c r="L56" s="5" t="e">
        <f>#REF!</f>
        <v>#REF!</v>
      </c>
      <c r="M56" s="4">
        <f t="shared" si="3"/>
        <v>1</v>
      </c>
      <c r="N56" s="5">
        <f t="shared" si="3"/>
        <v>540</v>
      </c>
      <c r="O56" s="5">
        <f t="shared" si="3"/>
        <v>270</v>
      </c>
      <c r="P56" s="5">
        <f t="shared" si="3"/>
        <v>270</v>
      </c>
      <c r="Q56" s="5">
        <v>1</v>
      </c>
      <c r="R56" s="5">
        <v>540</v>
      </c>
    </row>
    <row r="57" spans="1:18" ht="26.25">
      <c r="A57" s="46">
        <v>35</v>
      </c>
      <c r="B57" s="47" t="s">
        <v>188</v>
      </c>
      <c r="C57" s="48" t="s">
        <v>11</v>
      </c>
      <c r="D57" s="49" t="s">
        <v>184</v>
      </c>
      <c r="E57" s="47" t="s">
        <v>189</v>
      </c>
      <c r="F57" s="50">
        <v>1</v>
      </c>
      <c r="G57" s="51">
        <v>375</v>
      </c>
      <c r="H57" s="50">
        <v>188</v>
      </c>
      <c r="I57" s="50">
        <v>187</v>
      </c>
      <c r="J57" s="20">
        <v>1</v>
      </c>
      <c r="K57" s="6" t="e">
        <f>#REF!</f>
        <v>#REF!</v>
      </c>
      <c r="L57" s="5" t="e">
        <f>#REF!</f>
        <v>#REF!</v>
      </c>
      <c r="M57" s="4">
        <f t="shared" si="3"/>
        <v>1</v>
      </c>
      <c r="N57" s="5">
        <f t="shared" si="3"/>
        <v>375</v>
      </c>
      <c r="O57" s="5">
        <f t="shared" si="3"/>
        <v>188</v>
      </c>
      <c r="P57" s="5">
        <f t="shared" si="3"/>
        <v>187</v>
      </c>
      <c r="Q57" s="5">
        <v>1</v>
      </c>
      <c r="R57" s="5">
        <v>375</v>
      </c>
    </row>
    <row r="58" spans="1:18" ht="26.25">
      <c r="A58" s="46">
        <v>36</v>
      </c>
      <c r="B58" s="47" t="s">
        <v>190</v>
      </c>
      <c r="C58" s="48" t="s">
        <v>11</v>
      </c>
      <c r="D58" s="49" t="s">
        <v>184</v>
      </c>
      <c r="E58" s="47" t="s">
        <v>191</v>
      </c>
      <c r="F58" s="50">
        <v>1</v>
      </c>
      <c r="G58" s="51">
        <v>85</v>
      </c>
      <c r="H58" s="50">
        <v>43</v>
      </c>
      <c r="I58" s="50">
        <v>42</v>
      </c>
      <c r="J58" s="20">
        <v>1</v>
      </c>
      <c r="K58" s="6" t="e">
        <f>#REF!</f>
        <v>#REF!</v>
      </c>
      <c r="L58" s="5" t="e">
        <f>#REF!</f>
        <v>#REF!</v>
      </c>
      <c r="M58" s="4">
        <f t="shared" si="3"/>
        <v>1</v>
      </c>
      <c r="N58" s="5">
        <f t="shared" si="3"/>
        <v>85</v>
      </c>
      <c r="O58" s="5">
        <f t="shared" si="3"/>
        <v>43</v>
      </c>
      <c r="P58" s="5">
        <f t="shared" si="3"/>
        <v>42</v>
      </c>
      <c r="Q58" s="5">
        <v>1</v>
      </c>
      <c r="R58" s="5">
        <v>85</v>
      </c>
    </row>
    <row r="59" spans="1:18" ht="26.25">
      <c r="A59" s="46">
        <v>37</v>
      </c>
      <c r="B59" s="47" t="s">
        <v>192</v>
      </c>
      <c r="C59" s="48" t="s">
        <v>11</v>
      </c>
      <c r="D59" s="49" t="s">
        <v>32</v>
      </c>
      <c r="E59" s="47" t="s">
        <v>193</v>
      </c>
      <c r="F59" s="50">
        <v>2</v>
      </c>
      <c r="G59" s="51">
        <v>396</v>
      </c>
      <c r="H59" s="50">
        <v>198</v>
      </c>
      <c r="I59" s="50">
        <v>198</v>
      </c>
      <c r="J59" s="20">
        <v>1</v>
      </c>
      <c r="K59" s="6" t="e">
        <f>#REF!</f>
        <v>#REF!</v>
      </c>
      <c r="L59" s="5" t="e">
        <f>#REF!</f>
        <v>#REF!</v>
      </c>
      <c r="M59" s="4">
        <f t="shared" si="3"/>
        <v>2</v>
      </c>
      <c r="N59" s="5">
        <f t="shared" si="3"/>
        <v>396</v>
      </c>
      <c r="O59" s="5">
        <f t="shared" si="3"/>
        <v>198</v>
      </c>
      <c r="P59" s="5">
        <f t="shared" si="3"/>
        <v>198</v>
      </c>
      <c r="Q59" s="5">
        <v>2</v>
      </c>
      <c r="R59" s="5">
        <v>396</v>
      </c>
    </row>
    <row r="60" spans="1:18" ht="26.25">
      <c r="A60" s="46">
        <v>38</v>
      </c>
      <c r="B60" s="47" t="s">
        <v>194</v>
      </c>
      <c r="C60" s="48" t="s">
        <v>11</v>
      </c>
      <c r="D60" s="49" t="s">
        <v>184</v>
      </c>
      <c r="E60" s="47" t="s">
        <v>195</v>
      </c>
      <c r="F60" s="50">
        <v>1</v>
      </c>
      <c r="G60" s="51">
        <v>82</v>
      </c>
      <c r="H60" s="50">
        <v>41</v>
      </c>
      <c r="I60" s="50">
        <v>41</v>
      </c>
      <c r="J60" s="20">
        <v>1</v>
      </c>
      <c r="K60" s="6" t="e">
        <f>#REF!</f>
        <v>#REF!</v>
      </c>
      <c r="L60" s="5" t="e">
        <f>#REF!</f>
        <v>#REF!</v>
      </c>
      <c r="M60" s="4">
        <f t="shared" si="3"/>
        <v>1</v>
      </c>
      <c r="N60" s="5">
        <f t="shared" si="3"/>
        <v>82</v>
      </c>
      <c r="O60" s="5">
        <f t="shared" si="3"/>
        <v>41</v>
      </c>
      <c r="P60" s="5">
        <f t="shared" si="3"/>
        <v>41</v>
      </c>
      <c r="Q60" s="5">
        <v>1</v>
      </c>
      <c r="R60" s="5">
        <v>82</v>
      </c>
    </row>
    <row r="61" spans="1:18" ht="26.25">
      <c r="A61" s="46">
        <v>39</v>
      </c>
      <c r="B61" s="47" t="s">
        <v>196</v>
      </c>
      <c r="C61" s="48" t="s">
        <v>11</v>
      </c>
      <c r="D61" s="49" t="s">
        <v>32</v>
      </c>
      <c r="E61" s="47" t="s">
        <v>197</v>
      </c>
      <c r="F61" s="50">
        <v>3</v>
      </c>
      <c r="G61" s="51">
        <v>45</v>
      </c>
      <c r="H61" s="50">
        <v>24</v>
      </c>
      <c r="I61" s="50">
        <v>21</v>
      </c>
      <c r="J61" s="20">
        <v>1</v>
      </c>
      <c r="K61" s="6" t="e">
        <f>#REF!</f>
        <v>#REF!</v>
      </c>
      <c r="L61" s="5" t="e">
        <f>#REF!</f>
        <v>#REF!</v>
      </c>
      <c r="M61" s="4">
        <f t="shared" si="3"/>
        <v>3</v>
      </c>
      <c r="N61" s="5">
        <f t="shared" si="3"/>
        <v>45</v>
      </c>
      <c r="O61" s="5">
        <f t="shared" si="3"/>
        <v>24</v>
      </c>
      <c r="P61" s="5">
        <f t="shared" si="3"/>
        <v>21</v>
      </c>
      <c r="Q61" s="5">
        <v>3</v>
      </c>
      <c r="R61" s="5">
        <v>45</v>
      </c>
    </row>
    <row r="62" spans="1:18" ht="26.25">
      <c r="A62" s="46">
        <v>40</v>
      </c>
      <c r="B62" s="47" t="s">
        <v>198</v>
      </c>
      <c r="C62" s="48" t="s">
        <v>11</v>
      </c>
      <c r="D62" s="49" t="s">
        <v>32</v>
      </c>
      <c r="E62" s="47" t="s">
        <v>199</v>
      </c>
      <c r="F62" s="50">
        <v>50</v>
      </c>
      <c r="G62" s="51">
        <v>330</v>
      </c>
      <c r="H62" s="50">
        <v>150</v>
      </c>
      <c r="I62" s="50">
        <v>180</v>
      </c>
      <c r="J62" s="20">
        <v>1</v>
      </c>
      <c r="K62" s="6" t="e">
        <f>#REF!</f>
        <v>#REF!</v>
      </c>
      <c r="L62" s="5" t="e">
        <f>#REF!</f>
        <v>#REF!</v>
      </c>
      <c r="M62" s="4">
        <f t="shared" si="3"/>
        <v>50</v>
      </c>
      <c r="N62" s="5">
        <f t="shared" si="3"/>
        <v>330</v>
      </c>
      <c r="O62" s="5">
        <f t="shared" si="3"/>
        <v>150</v>
      </c>
      <c r="P62" s="5">
        <f t="shared" si="3"/>
        <v>180</v>
      </c>
      <c r="Q62" s="5">
        <v>50</v>
      </c>
      <c r="R62" s="5">
        <v>330</v>
      </c>
    </row>
    <row r="63" spans="1:18" ht="26.25">
      <c r="A63" s="46">
        <v>41</v>
      </c>
      <c r="B63" s="47" t="s">
        <v>200</v>
      </c>
      <c r="C63" s="48" t="s">
        <v>11</v>
      </c>
      <c r="D63" s="49" t="s">
        <v>184</v>
      </c>
      <c r="E63" s="47" t="s">
        <v>201</v>
      </c>
      <c r="F63" s="50">
        <v>1</v>
      </c>
      <c r="G63" s="51">
        <v>70</v>
      </c>
      <c r="H63" s="50">
        <v>35</v>
      </c>
      <c r="I63" s="50">
        <v>35</v>
      </c>
      <c r="J63" s="20">
        <v>1</v>
      </c>
      <c r="K63" s="6" t="e">
        <f>#REF!</f>
        <v>#REF!</v>
      </c>
      <c r="L63" s="5" t="e">
        <f>#REF!</f>
        <v>#REF!</v>
      </c>
      <c r="M63" s="4">
        <f t="shared" si="3"/>
        <v>1</v>
      </c>
      <c r="N63" s="5">
        <f t="shared" si="3"/>
        <v>70</v>
      </c>
      <c r="O63" s="5">
        <f t="shared" si="3"/>
        <v>35</v>
      </c>
      <c r="P63" s="5">
        <f t="shared" si="3"/>
        <v>35</v>
      </c>
      <c r="Q63" s="5">
        <v>1</v>
      </c>
      <c r="R63" s="5">
        <v>70</v>
      </c>
    </row>
    <row r="64" spans="1:18" ht="26.25">
      <c r="A64" s="46">
        <v>42</v>
      </c>
      <c r="B64" s="47" t="s">
        <v>202</v>
      </c>
      <c r="C64" s="48" t="s">
        <v>11</v>
      </c>
      <c r="D64" s="49" t="s">
        <v>184</v>
      </c>
      <c r="E64" s="47" t="s">
        <v>203</v>
      </c>
      <c r="F64" s="50">
        <v>5</v>
      </c>
      <c r="G64" s="51">
        <v>375</v>
      </c>
      <c r="H64" s="50">
        <v>190</v>
      </c>
      <c r="I64" s="50">
        <v>185</v>
      </c>
      <c r="J64" s="20">
        <v>1</v>
      </c>
      <c r="K64" s="6" t="e">
        <f>#REF!</f>
        <v>#REF!</v>
      </c>
      <c r="L64" s="5" t="e">
        <f>#REF!</f>
        <v>#REF!</v>
      </c>
      <c r="M64" s="4">
        <f t="shared" si="3"/>
        <v>5</v>
      </c>
      <c r="N64" s="5">
        <f t="shared" si="3"/>
        <v>375</v>
      </c>
      <c r="O64" s="5">
        <f t="shared" si="3"/>
        <v>190</v>
      </c>
      <c r="P64" s="5">
        <f t="shared" si="3"/>
        <v>185</v>
      </c>
      <c r="Q64" s="5">
        <v>5</v>
      </c>
      <c r="R64" s="5">
        <v>375</v>
      </c>
    </row>
    <row r="65" spans="1:18" ht="26.25">
      <c r="A65" s="46">
        <v>43</v>
      </c>
      <c r="B65" s="47" t="s">
        <v>204</v>
      </c>
      <c r="C65" s="48" t="s">
        <v>11</v>
      </c>
      <c r="D65" s="49" t="s">
        <v>184</v>
      </c>
      <c r="E65" s="47" t="s">
        <v>205</v>
      </c>
      <c r="F65" s="50">
        <v>3</v>
      </c>
      <c r="G65" s="51">
        <v>225</v>
      </c>
      <c r="H65" s="50">
        <v>114</v>
      </c>
      <c r="I65" s="50">
        <v>111</v>
      </c>
      <c r="J65" s="20">
        <v>1</v>
      </c>
      <c r="K65" s="6" t="e">
        <f>#REF!</f>
        <v>#REF!</v>
      </c>
      <c r="L65" s="5" t="e">
        <f>#REF!</f>
        <v>#REF!</v>
      </c>
      <c r="M65" s="4">
        <f t="shared" si="3"/>
        <v>3</v>
      </c>
      <c r="N65" s="5">
        <f t="shared" si="3"/>
        <v>225</v>
      </c>
      <c r="O65" s="5">
        <f t="shared" si="3"/>
        <v>114</v>
      </c>
      <c r="P65" s="5">
        <f t="shared" si="3"/>
        <v>111</v>
      </c>
      <c r="Q65" s="5">
        <v>3</v>
      </c>
      <c r="R65" s="5">
        <v>225</v>
      </c>
    </row>
    <row r="66" spans="1:18" ht="26.25">
      <c r="A66" s="46">
        <v>44</v>
      </c>
      <c r="B66" s="47" t="s">
        <v>206</v>
      </c>
      <c r="C66" s="48" t="s">
        <v>11</v>
      </c>
      <c r="D66" s="49" t="s">
        <v>184</v>
      </c>
      <c r="E66" s="47" t="s">
        <v>207</v>
      </c>
      <c r="F66" s="50">
        <v>2</v>
      </c>
      <c r="G66" s="51">
        <v>150</v>
      </c>
      <c r="H66" s="50">
        <v>76</v>
      </c>
      <c r="I66" s="50">
        <v>74</v>
      </c>
      <c r="J66" s="20">
        <v>1</v>
      </c>
      <c r="K66" s="6" t="e">
        <f>#REF!</f>
        <v>#REF!</v>
      </c>
      <c r="L66" s="5" t="e">
        <f>#REF!</f>
        <v>#REF!</v>
      </c>
      <c r="M66" s="4">
        <f t="shared" si="3"/>
        <v>2</v>
      </c>
      <c r="N66" s="5">
        <f t="shared" si="3"/>
        <v>150</v>
      </c>
      <c r="O66" s="5">
        <f t="shared" si="3"/>
        <v>76</v>
      </c>
      <c r="P66" s="5">
        <f t="shared" si="3"/>
        <v>74</v>
      </c>
      <c r="Q66" s="5">
        <v>2</v>
      </c>
      <c r="R66" s="5">
        <v>150</v>
      </c>
    </row>
    <row r="67" spans="1:18" ht="26.25">
      <c r="A67" s="46">
        <v>45</v>
      </c>
      <c r="B67" s="47" t="s">
        <v>208</v>
      </c>
      <c r="C67" s="48" t="s">
        <v>11</v>
      </c>
      <c r="D67" s="49" t="s">
        <v>32</v>
      </c>
      <c r="E67" s="47" t="s">
        <v>209</v>
      </c>
      <c r="F67" s="50">
        <v>6</v>
      </c>
      <c r="G67" s="51">
        <v>84</v>
      </c>
      <c r="H67" s="50">
        <v>42</v>
      </c>
      <c r="I67" s="50">
        <v>42</v>
      </c>
      <c r="J67" s="20">
        <v>1</v>
      </c>
      <c r="K67" s="6" t="e">
        <f>#REF!</f>
        <v>#REF!</v>
      </c>
      <c r="L67" s="5" t="e">
        <f>#REF!</f>
        <v>#REF!</v>
      </c>
      <c r="M67" s="4">
        <f t="shared" si="3"/>
        <v>6</v>
      </c>
      <c r="N67" s="5">
        <f t="shared" si="3"/>
        <v>84</v>
      </c>
      <c r="O67" s="5">
        <f t="shared" si="3"/>
        <v>42</v>
      </c>
      <c r="P67" s="5">
        <f t="shared" si="3"/>
        <v>42</v>
      </c>
      <c r="Q67" s="5">
        <v>6</v>
      </c>
      <c r="R67" s="5">
        <v>84</v>
      </c>
    </row>
    <row r="68" spans="1:18" ht="26.25">
      <c r="A68" s="46">
        <v>46</v>
      </c>
      <c r="B68" s="47" t="s">
        <v>210</v>
      </c>
      <c r="C68" s="48" t="s">
        <v>11</v>
      </c>
      <c r="D68" s="49" t="s">
        <v>32</v>
      </c>
      <c r="E68" s="47" t="s">
        <v>211</v>
      </c>
      <c r="F68" s="50">
        <v>4</v>
      </c>
      <c r="G68" s="51">
        <v>56</v>
      </c>
      <c r="H68" s="50">
        <v>28</v>
      </c>
      <c r="I68" s="50">
        <v>28</v>
      </c>
      <c r="J68" s="20">
        <v>1</v>
      </c>
      <c r="K68" s="6" t="e">
        <f>#REF!</f>
        <v>#REF!</v>
      </c>
      <c r="L68" s="5" t="e">
        <f>#REF!</f>
        <v>#REF!</v>
      </c>
      <c r="M68" s="4">
        <f t="shared" si="3"/>
        <v>4</v>
      </c>
      <c r="N68" s="5">
        <f t="shared" si="3"/>
        <v>56</v>
      </c>
      <c r="O68" s="5">
        <f t="shared" si="3"/>
        <v>28</v>
      </c>
      <c r="P68" s="5">
        <f t="shared" si="3"/>
        <v>28</v>
      </c>
      <c r="Q68" s="5">
        <v>4</v>
      </c>
      <c r="R68" s="5">
        <v>56</v>
      </c>
    </row>
    <row r="69" spans="1:18" ht="26.25">
      <c r="A69" s="46">
        <v>47</v>
      </c>
      <c r="B69" s="47" t="s">
        <v>212</v>
      </c>
      <c r="C69" s="48" t="s">
        <v>11</v>
      </c>
      <c r="D69" s="49" t="s">
        <v>32</v>
      </c>
      <c r="E69" s="47" t="s">
        <v>213</v>
      </c>
      <c r="F69" s="50">
        <v>5</v>
      </c>
      <c r="G69" s="51">
        <v>330</v>
      </c>
      <c r="H69" s="50">
        <v>165</v>
      </c>
      <c r="I69" s="50">
        <v>165</v>
      </c>
      <c r="J69" s="20">
        <v>1</v>
      </c>
      <c r="K69" s="6" t="e">
        <f>#REF!</f>
        <v>#REF!</v>
      </c>
      <c r="L69" s="5" t="e">
        <f>#REF!</f>
        <v>#REF!</v>
      </c>
      <c r="M69" s="4">
        <f t="shared" si="3"/>
        <v>5</v>
      </c>
      <c r="N69" s="5">
        <f t="shared" si="3"/>
        <v>330</v>
      </c>
      <c r="O69" s="5">
        <f t="shared" si="3"/>
        <v>165</v>
      </c>
      <c r="P69" s="5">
        <f t="shared" si="3"/>
        <v>165</v>
      </c>
      <c r="Q69" s="5">
        <v>5</v>
      </c>
      <c r="R69" s="5">
        <v>330</v>
      </c>
    </row>
    <row r="70" spans="1:18" ht="26.25">
      <c r="A70" s="46">
        <v>48</v>
      </c>
      <c r="B70" s="47" t="s">
        <v>214</v>
      </c>
      <c r="C70" s="48" t="s">
        <v>11</v>
      </c>
      <c r="D70" s="49" t="s">
        <v>32</v>
      </c>
      <c r="E70" s="47" t="s">
        <v>215</v>
      </c>
      <c r="F70" s="50">
        <v>1</v>
      </c>
      <c r="G70" s="51">
        <v>480</v>
      </c>
      <c r="H70" s="50">
        <v>240</v>
      </c>
      <c r="I70" s="50">
        <v>240</v>
      </c>
      <c r="J70" s="20">
        <v>1</v>
      </c>
      <c r="K70" s="6" t="e">
        <f>#REF!</f>
        <v>#REF!</v>
      </c>
      <c r="L70" s="5" t="e">
        <f>#REF!</f>
        <v>#REF!</v>
      </c>
      <c r="M70" s="4">
        <f t="shared" si="3"/>
        <v>1</v>
      </c>
      <c r="N70" s="5">
        <f t="shared" si="3"/>
        <v>480</v>
      </c>
      <c r="O70" s="5">
        <f t="shared" si="3"/>
        <v>240</v>
      </c>
      <c r="P70" s="5">
        <f t="shared" si="3"/>
        <v>240</v>
      </c>
      <c r="Q70" s="5">
        <v>1</v>
      </c>
      <c r="R70" s="5">
        <v>480</v>
      </c>
    </row>
    <row r="71" spans="1:18" ht="26.25">
      <c r="A71" s="46">
        <v>49</v>
      </c>
      <c r="B71" s="47" t="s">
        <v>216</v>
      </c>
      <c r="C71" s="48" t="s">
        <v>11</v>
      </c>
      <c r="D71" s="49" t="s">
        <v>184</v>
      </c>
      <c r="E71" s="47" t="s">
        <v>217</v>
      </c>
      <c r="F71" s="50">
        <v>2</v>
      </c>
      <c r="G71" s="51">
        <v>13</v>
      </c>
      <c r="H71" s="50">
        <v>6</v>
      </c>
      <c r="I71" s="50">
        <v>7</v>
      </c>
      <c r="J71" s="20">
        <v>1</v>
      </c>
      <c r="K71" s="6" t="e">
        <f>#REF!</f>
        <v>#REF!</v>
      </c>
      <c r="L71" s="5" t="e">
        <f>#REF!</f>
        <v>#REF!</v>
      </c>
      <c r="M71" s="4">
        <f t="shared" si="3"/>
        <v>2</v>
      </c>
      <c r="N71" s="5">
        <f t="shared" si="3"/>
        <v>13</v>
      </c>
      <c r="O71" s="5">
        <f t="shared" si="3"/>
        <v>6</v>
      </c>
      <c r="P71" s="5">
        <f t="shared" si="3"/>
        <v>7</v>
      </c>
      <c r="Q71" s="5">
        <v>2</v>
      </c>
      <c r="R71" s="5">
        <v>13</v>
      </c>
    </row>
    <row r="72" spans="1:18" ht="26.25">
      <c r="A72" s="46">
        <v>50</v>
      </c>
      <c r="B72" s="47" t="s">
        <v>218</v>
      </c>
      <c r="C72" s="48" t="s">
        <v>11</v>
      </c>
      <c r="D72" s="49" t="s">
        <v>32</v>
      </c>
      <c r="E72" s="47" t="s">
        <v>219</v>
      </c>
      <c r="F72" s="50">
        <v>6</v>
      </c>
      <c r="G72" s="51">
        <v>72</v>
      </c>
      <c r="H72" s="50">
        <v>36</v>
      </c>
      <c r="I72" s="50">
        <v>36</v>
      </c>
      <c r="J72" s="20">
        <v>1</v>
      </c>
      <c r="K72" s="6" t="e">
        <f>#REF!</f>
        <v>#REF!</v>
      </c>
      <c r="L72" s="5" t="e">
        <f>#REF!</f>
        <v>#REF!</v>
      </c>
      <c r="M72" s="4">
        <f t="shared" si="3"/>
        <v>6</v>
      </c>
      <c r="N72" s="5">
        <f t="shared" si="3"/>
        <v>72</v>
      </c>
      <c r="O72" s="5">
        <f t="shared" si="3"/>
        <v>36</v>
      </c>
      <c r="P72" s="5">
        <f t="shared" si="3"/>
        <v>36</v>
      </c>
      <c r="Q72" s="5">
        <v>6</v>
      </c>
      <c r="R72" s="5">
        <v>72</v>
      </c>
    </row>
    <row r="73" spans="1:18" ht="26.25">
      <c r="A73" s="46">
        <v>51</v>
      </c>
      <c r="B73" s="47" t="s">
        <v>220</v>
      </c>
      <c r="C73" s="48" t="s">
        <v>11</v>
      </c>
      <c r="D73" s="49" t="s">
        <v>184</v>
      </c>
      <c r="E73" s="47" t="s">
        <v>221</v>
      </c>
      <c r="F73" s="50">
        <v>1</v>
      </c>
      <c r="G73" s="51">
        <v>60</v>
      </c>
      <c r="H73" s="50">
        <v>30</v>
      </c>
      <c r="I73" s="50">
        <v>30</v>
      </c>
      <c r="J73" s="20">
        <v>1</v>
      </c>
      <c r="K73" s="6" t="e">
        <f>#REF!</f>
        <v>#REF!</v>
      </c>
      <c r="L73" s="5" t="e">
        <f>#REF!</f>
        <v>#REF!</v>
      </c>
      <c r="M73" s="4">
        <f t="shared" si="3"/>
        <v>1</v>
      </c>
      <c r="N73" s="5">
        <f t="shared" si="3"/>
        <v>60</v>
      </c>
      <c r="O73" s="5">
        <f t="shared" si="3"/>
        <v>30</v>
      </c>
      <c r="P73" s="5">
        <f t="shared" si="3"/>
        <v>30</v>
      </c>
      <c r="Q73" s="5">
        <v>1</v>
      </c>
      <c r="R73" s="5">
        <v>60</v>
      </c>
    </row>
    <row r="74" spans="1:18" ht="26.25">
      <c r="A74" s="46">
        <v>52</v>
      </c>
      <c r="B74" s="47" t="s">
        <v>222</v>
      </c>
      <c r="C74" s="48" t="s">
        <v>11</v>
      </c>
      <c r="D74" s="49" t="s">
        <v>184</v>
      </c>
      <c r="E74" s="47" t="s">
        <v>223</v>
      </c>
      <c r="F74" s="50">
        <v>1</v>
      </c>
      <c r="G74" s="51">
        <v>60</v>
      </c>
      <c r="H74" s="50">
        <v>30</v>
      </c>
      <c r="I74" s="50">
        <v>30</v>
      </c>
      <c r="J74" s="20">
        <v>1</v>
      </c>
      <c r="K74" s="6" t="e">
        <f>#REF!</f>
        <v>#REF!</v>
      </c>
      <c r="L74" s="5" t="e">
        <f>#REF!</f>
        <v>#REF!</v>
      </c>
      <c r="M74" s="4">
        <f t="shared" si="3"/>
        <v>1</v>
      </c>
      <c r="N74" s="5">
        <f t="shared" si="3"/>
        <v>60</v>
      </c>
      <c r="O74" s="5">
        <f t="shared" si="3"/>
        <v>30</v>
      </c>
      <c r="P74" s="5">
        <f t="shared" si="3"/>
        <v>30</v>
      </c>
      <c r="Q74" s="5">
        <v>1</v>
      </c>
      <c r="R74" s="5">
        <v>60</v>
      </c>
    </row>
    <row r="75" spans="1:18" ht="26.25">
      <c r="A75" s="46">
        <v>53</v>
      </c>
      <c r="B75" s="47" t="s">
        <v>224</v>
      </c>
      <c r="C75" s="48" t="s">
        <v>11</v>
      </c>
      <c r="D75" s="49" t="s">
        <v>184</v>
      </c>
      <c r="E75" s="47" t="s">
        <v>225</v>
      </c>
      <c r="F75" s="50">
        <v>1</v>
      </c>
      <c r="G75" s="51">
        <v>5</v>
      </c>
      <c r="H75" s="50">
        <v>3</v>
      </c>
      <c r="I75" s="50">
        <v>2</v>
      </c>
      <c r="J75" s="20">
        <v>1</v>
      </c>
      <c r="K75" s="6" t="e">
        <f>#REF!</f>
        <v>#REF!</v>
      </c>
      <c r="L75" s="5" t="e">
        <f>#REF!</f>
        <v>#REF!</v>
      </c>
      <c r="M75" s="4">
        <f aca="true" t="shared" si="4" ref="M75:P96">F75</f>
        <v>1</v>
      </c>
      <c r="N75" s="5">
        <f t="shared" si="4"/>
        <v>5</v>
      </c>
      <c r="O75" s="5">
        <f t="shared" si="4"/>
        <v>3</v>
      </c>
      <c r="P75" s="5">
        <f t="shared" si="4"/>
        <v>2</v>
      </c>
      <c r="Q75" s="5">
        <v>1</v>
      </c>
      <c r="R75" s="5">
        <v>5</v>
      </c>
    </row>
    <row r="76" spans="1:18" ht="26.25">
      <c r="A76" s="46">
        <v>54</v>
      </c>
      <c r="B76" s="47" t="s">
        <v>226</v>
      </c>
      <c r="C76" s="48" t="s">
        <v>11</v>
      </c>
      <c r="D76" s="49" t="s">
        <v>32</v>
      </c>
      <c r="E76" s="47" t="s">
        <v>227</v>
      </c>
      <c r="F76" s="50">
        <v>4</v>
      </c>
      <c r="G76" s="51">
        <v>180</v>
      </c>
      <c r="H76" s="50">
        <v>92</v>
      </c>
      <c r="I76" s="50">
        <v>88</v>
      </c>
      <c r="J76" s="20">
        <v>1</v>
      </c>
      <c r="K76" s="6" t="e">
        <f>#REF!</f>
        <v>#REF!</v>
      </c>
      <c r="L76" s="5" t="e">
        <f>#REF!</f>
        <v>#REF!</v>
      </c>
      <c r="M76" s="4">
        <f t="shared" si="4"/>
        <v>4</v>
      </c>
      <c r="N76" s="5">
        <f t="shared" si="4"/>
        <v>180</v>
      </c>
      <c r="O76" s="5">
        <f t="shared" si="4"/>
        <v>92</v>
      </c>
      <c r="P76" s="5">
        <f t="shared" si="4"/>
        <v>88</v>
      </c>
      <c r="Q76" s="5">
        <v>4</v>
      </c>
      <c r="R76" s="5">
        <v>180</v>
      </c>
    </row>
    <row r="77" spans="1:18" ht="26.25">
      <c r="A77" s="46">
        <v>55</v>
      </c>
      <c r="B77" s="47" t="s">
        <v>228</v>
      </c>
      <c r="C77" s="48" t="s">
        <v>11</v>
      </c>
      <c r="D77" s="49" t="s">
        <v>32</v>
      </c>
      <c r="E77" s="47" t="s">
        <v>229</v>
      </c>
      <c r="F77" s="50">
        <v>1</v>
      </c>
      <c r="G77" s="51">
        <v>500</v>
      </c>
      <c r="H77" s="50">
        <v>250</v>
      </c>
      <c r="I77" s="50">
        <v>250</v>
      </c>
      <c r="J77" s="20">
        <v>1</v>
      </c>
      <c r="K77" s="6" t="e">
        <f>#REF!</f>
        <v>#REF!</v>
      </c>
      <c r="L77" s="5" t="e">
        <f>#REF!</f>
        <v>#REF!</v>
      </c>
      <c r="M77" s="4">
        <f t="shared" si="4"/>
        <v>1</v>
      </c>
      <c r="N77" s="5">
        <f t="shared" si="4"/>
        <v>500</v>
      </c>
      <c r="O77" s="5">
        <f t="shared" si="4"/>
        <v>250</v>
      </c>
      <c r="P77" s="5">
        <f t="shared" si="4"/>
        <v>250</v>
      </c>
      <c r="Q77" s="5">
        <v>1</v>
      </c>
      <c r="R77" s="5">
        <v>500</v>
      </c>
    </row>
    <row r="78" spans="1:18" ht="26.25">
      <c r="A78" s="46">
        <v>56</v>
      </c>
      <c r="B78" s="47" t="s">
        <v>230</v>
      </c>
      <c r="C78" s="48" t="s">
        <v>11</v>
      </c>
      <c r="D78" s="49" t="s">
        <v>184</v>
      </c>
      <c r="E78" s="47" t="s">
        <v>231</v>
      </c>
      <c r="F78" s="50">
        <v>1</v>
      </c>
      <c r="G78" s="51">
        <v>100</v>
      </c>
      <c r="H78" s="50">
        <v>50</v>
      </c>
      <c r="I78" s="50">
        <v>50</v>
      </c>
      <c r="J78" s="20">
        <v>1</v>
      </c>
      <c r="K78" s="6" t="e">
        <f>#REF!</f>
        <v>#REF!</v>
      </c>
      <c r="L78" s="5" t="e">
        <f>#REF!</f>
        <v>#REF!</v>
      </c>
      <c r="M78" s="4">
        <f t="shared" si="4"/>
        <v>1</v>
      </c>
      <c r="N78" s="5">
        <f t="shared" si="4"/>
        <v>100</v>
      </c>
      <c r="O78" s="5">
        <f t="shared" si="4"/>
        <v>50</v>
      </c>
      <c r="P78" s="5">
        <f t="shared" si="4"/>
        <v>50</v>
      </c>
      <c r="Q78" s="5">
        <v>1</v>
      </c>
      <c r="R78" s="5">
        <v>100</v>
      </c>
    </row>
    <row r="79" spans="1:18" ht="26.25">
      <c r="A79" s="46">
        <v>57</v>
      </c>
      <c r="B79" s="47" t="s">
        <v>232</v>
      </c>
      <c r="C79" s="48" t="s">
        <v>11</v>
      </c>
      <c r="D79" s="49" t="s">
        <v>184</v>
      </c>
      <c r="E79" s="47" t="s">
        <v>233</v>
      </c>
      <c r="F79" s="50">
        <v>1</v>
      </c>
      <c r="G79" s="51">
        <v>19</v>
      </c>
      <c r="H79" s="50">
        <v>10</v>
      </c>
      <c r="I79" s="50">
        <v>9</v>
      </c>
      <c r="J79" s="20">
        <v>1</v>
      </c>
      <c r="K79" s="6" t="e">
        <f>#REF!</f>
        <v>#REF!</v>
      </c>
      <c r="L79" s="5" t="e">
        <f>#REF!</f>
        <v>#REF!</v>
      </c>
      <c r="M79" s="4">
        <f t="shared" si="4"/>
        <v>1</v>
      </c>
      <c r="N79" s="5">
        <f t="shared" si="4"/>
        <v>19</v>
      </c>
      <c r="O79" s="5">
        <f t="shared" si="4"/>
        <v>10</v>
      </c>
      <c r="P79" s="5">
        <f t="shared" si="4"/>
        <v>9</v>
      </c>
      <c r="Q79" s="5">
        <v>1</v>
      </c>
      <c r="R79" s="5">
        <v>19</v>
      </c>
    </row>
    <row r="80" spans="1:18" ht="26.25">
      <c r="A80" s="46">
        <v>58</v>
      </c>
      <c r="B80" s="47" t="s">
        <v>234</v>
      </c>
      <c r="C80" s="48" t="s">
        <v>11</v>
      </c>
      <c r="D80" s="49" t="s">
        <v>184</v>
      </c>
      <c r="E80" s="47" t="s">
        <v>235</v>
      </c>
      <c r="F80" s="50">
        <v>2</v>
      </c>
      <c r="G80" s="51">
        <v>104</v>
      </c>
      <c r="H80" s="50">
        <v>52</v>
      </c>
      <c r="I80" s="50">
        <v>52</v>
      </c>
      <c r="J80" s="20">
        <v>1</v>
      </c>
      <c r="K80" s="6" t="e">
        <f>#REF!</f>
        <v>#REF!</v>
      </c>
      <c r="L80" s="5" t="e">
        <f>#REF!</f>
        <v>#REF!</v>
      </c>
      <c r="M80" s="4">
        <f t="shared" si="4"/>
        <v>2</v>
      </c>
      <c r="N80" s="5">
        <f t="shared" si="4"/>
        <v>104</v>
      </c>
      <c r="O80" s="5">
        <f t="shared" si="4"/>
        <v>52</v>
      </c>
      <c r="P80" s="5">
        <f t="shared" si="4"/>
        <v>52</v>
      </c>
      <c r="Q80" s="5">
        <v>2</v>
      </c>
      <c r="R80" s="5">
        <v>104</v>
      </c>
    </row>
    <row r="81" spans="1:18" ht="26.25">
      <c r="A81" s="46">
        <v>59</v>
      </c>
      <c r="B81" s="47" t="s">
        <v>236</v>
      </c>
      <c r="C81" s="48" t="s">
        <v>11</v>
      </c>
      <c r="D81" s="49" t="s">
        <v>184</v>
      </c>
      <c r="E81" s="47" t="s">
        <v>237</v>
      </c>
      <c r="F81" s="50">
        <v>1</v>
      </c>
      <c r="G81" s="51">
        <v>820</v>
      </c>
      <c r="H81" s="50">
        <v>410</v>
      </c>
      <c r="I81" s="50">
        <v>410</v>
      </c>
      <c r="J81" s="20">
        <v>1</v>
      </c>
      <c r="K81" s="6" t="e">
        <f>#REF!</f>
        <v>#REF!</v>
      </c>
      <c r="L81" s="5" t="e">
        <f>#REF!</f>
        <v>#REF!</v>
      </c>
      <c r="M81" s="4">
        <f t="shared" si="4"/>
        <v>1</v>
      </c>
      <c r="N81" s="5">
        <f t="shared" si="4"/>
        <v>820</v>
      </c>
      <c r="O81" s="5">
        <f t="shared" si="4"/>
        <v>410</v>
      </c>
      <c r="P81" s="5">
        <f t="shared" si="4"/>
        <v>410</v>
      </c>
      <c r="Q81" s="5">
        <v>1</v>
      </c>
      <c r="R81" s="5">
        <v>820</v>
      </c>
    </row>
    <row r="82" spans="1:18" ht="26.25">
      <c r="A82" s="46">
        <v>60</v>
      </c>
      <c r="B82" s="47" t="s">
        <v>238</v>
      </c>
      <c r="C82" s="48" t="s">
        <v>11</v>
      </c>
      <c r="D82" s="49" t="s">
        <v>184</v>
      </c>
      <c r="E82" s="47" t="s">
        <v>239</v>
      </c>
      <c r="F82" s="50">
        <v>5</v>
      </c>
      <c r="G82" s="51">
        <v>375</v>
      </c>
      <c r="H82" s="50">
        <v>190</v>
      </c>
      <c r="I82" s="50">
        <v>185</v>
      </c>
      <c r="J82" s="20">
        <v>1</v>
      </c>
      <c r="K82" s="6" t="e">
        <f>#REF!</f>
        <v>#REF!</v>
      </c>
      <c r="L82" s="5" t="e">
        <f>#REF!</f>
        <v>#REF!</v>
      </c>
      <c r="M82" s="4">
        <f t="shared" si="4"/>
        <v>5</v>
      </c>
      <c r="N82" s="5">
        <f t="shared" si="4"/>
        <v>375</v>
      </c>
      <c r="O82" s="5">
        <f t="shared" si="4"/>
        <v>190</v>
      </c>
      <c r="P82" s="5">
        <f t="shared" si="4"/>
        <v>185</v>
      </c>
      <c r="Q82" s="5">
        <v>5</v>
      </c>
      <c r="R82" s="5">
        <v>375</v>
      </c>
    </row>
    <row r="83" spans="1:18" ht="26.25">
      <c r="A83" s="46">
        <v>61</v>
      </c>
      <c r="B83" s="47" t="s">
        <v>240</v>
      </c>
      <c r="C83" s="48" t="s">
        <v>11</v>
      </c>
      <c r="D83" s="49" t="s">
        <v>32</v>
      </c>
      <c r="E83" s="47" t="s">
        <v>241</v>
      </c>
      <c r="F83" s="50">
        <v>1</v>
      </c>
      <c r="G83" s="51">
        <v>450</v>
      </c>
      <c r="H83" s="50">
        <v>225</v>
      </c>
      <c r="I83" s="50">
        <v>225</v>
      </c>
      <c r="J83" s="20">
        <v>1</v>
      </c>
      <c r="K83" s="6" t="e">
        <f>#REF!</f>
        <v>#REF!</v>
      </c>
      <c r="L83" s="5" t="e">
        <f>#REF!</f>
        <v>#REF!</v>
      </c>
      <c r="M83" s="4">
        <f t="shared" si="4"/>
        <v>1</v>
      </c>
      <c r="N83" s="5">
        <f t="shared" si="4"/>
        <v>450</v>
      </c>
      <c r="O83" s="5">
        <f t="shared" si="4"/>
        <v>225</v>
      </c>
      <c r="P83" s="5">
        <f t="shared" si="4"/>
        <v>225</v>
      </c>
      <c r="Q83" s="5">
        <v>1</v>
      </c>
      <c r="R83" s="5">
        <v>450</v>
      </c>
    </row>
    <row r="84" spans="1:18" ht="26.25">
      <c r="A84" s="46">
        <v>62</v>
      </c>
      <c r="B84" s="47" t="s">
        <v>242</v>
      </c>
      <c r="C84" s="48" t="s">
        <v>11</v>
      </c>
      <c r="D84" s="49" t="s">
        <v>32</v>
      </c>
      <c r="E84" s="47" t="s">
        <v>243</v>
      </c>
      <c r="F84" s="50">
        <v>1</v>
      </c>
      <c r="G84" s="51">
        <v>850</v>
      </c>
      <c r="H84" s="50">
        <v>425</v>
      </c>
      <c r="I84" s="50">
        <v>425</v>
      </c>
      <c r="J84" s="20">
        <v>1</v>
      </c>
      <c r="K84" s="6" t="e">
        <f>#REF!</f>
        <v>#REF!</v>
      </c>
      <c r="L84" s="5" t="e">
        <f>#REF!</f>
        <v>#REF!</v>
      </c>
      <c r="M84" s="4">
        <f t="shared" si="4"/>
        <v>1</v>
      </c>
      <c r="N84" s="5">
        <f t="shared" si="4"/>
        <v>850</v>
      </c>
      <c r="O84" s="5">
        <f t="shared" si="4"/>
        <v>425</v>
      </c>
      <c r="P84" s="5">
        <f t="shared" si="4"/>
        <v>425</v>
      </c>
      <c r="Q84" s="5">
        <v>1</v>
      </c>
      <c r="R84" s="5">
        <v>850</v>
      </c>
    </row>
    <row r="85" spans="1:18" ht="26.25">
      <c r="A85" s="46">
        <v>63</v>
      </c>
      <c r="B85" s="47" t="s">
        <v>244</v>
      </c>
      <c r="C85" s="48" t="s">
        <v>11</v>
      </c>
      <c r="D85" s="49" t="s">
        <v>184</v>
      </c>
      <c r="E85" s="47" t="s">
        <v>245</v>
      </c>
      <c r="F85" s="50">
        <v>1</v>
      </c>
      <c r="G85" s="51">
        <v>570</v>
      </c>
      <c r="H85" s="50">
        <v>285</v>
      </c>
      <c r="I85" s="50">
        <v>285</v>
      </c>
      <c r="J85" s="20">
        <v>1</v>
      </c>
      <c r="K85" s="6" t="e">
        <f>#REF!</f>
        <v>#REF!</v>
      </c>
      <c r="L85" s="5" t="e">
        <f>#REF!</f>
        <v>#REF!</v>
      </c>
      <c r="M85" s="4">
        <f t="shared" si="4"/>
        <v>1</v>
      </c>
      <c r="N85" s="5">
        <f t="shared" si="4"/>
        <v>570</v>
      </c>
      <c r="O85" s="5">
        <f t="shared" si="4"/>
        <v>285</v>
      </c>
      <c r="P85" s="5">
        <f t="shared" si="4"/>
        <v>285</v>
      </c>
      <c r="Q85" s="5">
        <v>1</v>
      </c>
      <c r="R85" s="5">
        <v>570</v>
      </c>
    </row>
    <row r="86" spans="1:18" ht="26.25">
      <c r="A86" s="46">
        <v>64</v>
      </c>
      <c r="B86" s="47" t="s">
        <v>246</v>
      </c>
      <c r="C86" s="48" t="s">
        <v>11</v>
      </c>
      <c r="D86" s="49" t="s">
        <v>184</v>
      </c>
      <c r="E86" s="47" t="s">
        <v>247</v>
      </c>
      <c r="F86" s="50">
        <v>1</v>
      </c>
      <c r="G86" s="51">
        <v>46</v>
      </c>
      <c r="H86" s="50">
        <v>23</v>
      </c>
      <c r="I86" s="50">
        <v>23</v>
      </c>
      <c r="J86" s="20">
        <v>1</v>
      </c>
      <c r="K86" s="6" t="e">
        <f>#REF!</f>
        <v>#REF!</v>
      </c>
      <c r="L86" s="5" t="e">
        <f>#REF!</f>
        <v>#REF!</v>
      </c>
      <c r="M86" s="4">
        <f t="shared" si="4"/>
        <v>1</v>
      </c>
      <c r="N86" s="5">
        <f t="shared" si="4"/>
        <v>46</v>
      </c>
      <c r="O86" s="5">
        <f t="shared" si="4"/>
        <v>23</v>
      </c>
      <c r="P86" s="5">
        <f t="shared" si="4"/>
        <v>23</v>
      </c>
      <c r="Q86" s="5">
        <v>1</v>
      </c>
      <c r="R86" s="5">
        <v>46</v>
      </c>
    </row>
    <row r="87" spans="1:18" ht="26.25">
      <c r="A87" s="46">
        <v>65</v>
      </c>
      <c r="B87" s="47" t="s">
        <v>248</v>
      </c>
      <c r="C87" s="48" t="s">
        <v>11</v>
      </c>
      <c r="D87" s="49" t="s">
        <v>184</v>
      </c>
      <c r="E87" s="47" t="s">
        <v>249</v>
      </c>
      <c r="F87" s="50">
        <v>1</v>
      </c>
      <c r="G87" s="51">
        <v>149</v>
      </c>
      <c r="H87" s="50">
        <v>75</v>
      </c>
      <c r="I87" s="50">
        <v>74</v>
      </c>
      <c r="J87" s="20">
        <v>1</v>
      </c>
      <c r="K87" s="6" t="e">
        <f>#REF!</f>
        <v>#REF!</v>
      </c>
      <c r="L87" s="5" t="e">
        <f>#REF!</f>
        <v>#REF!</v>
      </c>
      <c r="M87" s="4">
        <f t="shared" si="4"/>
        <v>1</v>
      </c>
      <c r="N87" s="5">
        <f t="shared" si="4"/>
        <v>149</v>
      </c>
      <c r="O87" s="5">
        <f t="shared" si="4"/>
        <v>75</v>
      </c>
      <c r="P87" s="5">
        <f t="shared" si="4"/>
        <v>74</v>
      </c>
      <c r="Q87" s="5">
        <v>1</v>
      </c>
      <c r="R87" s="5">
        <v>149</v>
      </c>
    </row>
    <row r="88" spans="1:18" ht="26.25">
      <c r="A88" s="46">
        <v>66</v>
      </c>
      <c r="B88" s="47" t="s">
        <v>250</v>
      </c>
      <c r="C88" s="48" t="s">
        <v>11</v>
      </c>
      <c r="D88" s="49" t="s">
        <v>184</v>
      </c>
      <c r="E88" s="47" t="s">
        <v>251</v>
      </c>
      <c r="F88" s="50">
        <v>1</v>
      </c>
      <c r="G88" s="51">
        <v>495</v>
      </c>
      <c r="H88" s="50">
        <v>248</v>
      </c>
      <c r="I88" s="50">
        <v>247</v>
      </c>
      <c r="J88" s="20">
        <v>1</v>
      </c>
      <c r="K88" s="6" t="e">
        <f>#REF!</f>
        <v>#REF!</v>
      </c>
      <c r="L88" s="5" t="e">
        <f>#REF!</f>
        <v>#REF!</v>
      </c>
      <c r="M88" s="4">
        <f t="shared" si="4"/>
        <v>1</v>
      </c>
      <c r="N88" s="5">
        <f t="shared" si="4"/>
        <v>495</v>
      </c>
      <c r="O88" s="5">
        <f t="shared" si="4"/>
        <v>248</v>
      </c>
      <c r="P88" s="5">
        <f t="shared" si="4"/>
        <v>247</v>
      </c>
      <c r="Q88" s="5">
        <v>1</v>
      </c>
      <c r="R88" s="5">
        <v>495</v>
      </c>
    </row>
    <row r="89" spans="1:18" ht="26.25">
      <c r="A89" s="46">
        <v>67</v>
      </c>
      <c r="B89" s="47" t="s">
        <v>252</v>
      </c>
      <c r="C89" s="48" t="s">
        <v>11</v>
      </c>
      <c r="D89" s="49" t="s">
        <v>184</v>
      </c>
      <c r="E89" s="47" t="s">
        <v>253</v>
      </c>
      <c r="F89" s="50">
        <v>1</v>
      </c>
      <c r="G89" s="51">
        <v>500</v>
      </c>
      <c r="H89" s="50">
        <v>250</v>
      </c>
      <c r="I89" s="50">
        <v>250</v>
      </c>
      <c r="J89" s="20">
        <v>1</v>
      </c>
      <c r="K89" s="6" t="e">
        <f>#REF!</f>
        <v>#REF!</v>
      </c>
      <c r="L89" s="5" t="e">
        <f>#REF!</f>
        <v>#REF!</v>
      </c>
      <c r="M89" s="4">
        <f t="shared" si="4"/>
        <v>1</v>
      </c>
      <c r="N89" s="5">
        <f t="shared" si="4"/>
        <v>500</v>
      </c>
      <c r="O89" s="5">
        <f t="shared" si="4"/>
        <v>250</v>
      </c>
      <c r="P89" s="5">
        <f t="shared" si="4"/>
        <v>250</v>
      </c>
      <c r="Q89" s="5">
        <v>1</v>
      </c>
      <c r="R89" s="5">
        <v>500</v>
      </c>
    </row>
    <row r="90" spans="1:18" ht="26.25">
      <c r="A90" s="46">
        <v>68</v>
      </c>
      <c r="B90" s="47" t="s">
        <v>254</v>
      </c>
      <c r="C90" s="48" t="s">
        <v>11</v>
      </c>
      <c r="D90" s="49" t="s">
        <v>184</v>
      </c>
      <c r="E90" s="47" t="s">
        <v>255</v>
      </c>
      <c r="F90" s="50">
        <v>1</v>
      </c>
      <c r="G90" s="51">
        <v>5</v>
      </c>
      <c r="H90" s="50">
        <v>3</v>
      </c>
      <c r="I90" s="50">
        <v>2</v>
      </c>
      <c r="J90" s="20">
        <v>1</v>
      </c>
      <c r="K90" s="6" t="e">
        <f>#REF!</f>
        <v>#REF!</v>
      </c>
      <c r="L90" s="5" t="e">
        <f>#REF!</f>
        <v>#REF!</v>
      </c>
      <c r="M90" s="4">
        <f t="shared" si="4"/>
        <v>1</v>
      </c>
      <c r="N90" s="5">
        <f t="shared" si="4"/>
        <v>5</v>
      </c>
      <c r="O90" s="5">
        <f t="shared" si="4"/>
        <v>3</v>
      </c>
      <c r="P90" s="5">
        <f t="shared" si="4"/>
        <v>2</v>
      </c>
      <c r="Q90" s="5">
        <v>1</v>
      </c>
      <c r="R90" s="5">
        <v>5</v>
      </c>
    </row>
    <row r="91" spans="1:18" ht="26.25">
      <c r="A91" s="46">
        <v>69</v>
      </c>
      <c r="B91" s="47" t="s">
        <v>256</v>
      </c>
      <c r="C91" s="48" t="s">
        <v>11</v>
      </c>
      <c r="D91" s="49" t="s">
        <v>32</v>
      </c>
      <c r="E91" s="47" t="s">
        <v>257</v>
      </c>
      <c r="F91" s="50">
        <v>1</v>
      </c>
      <c r="G91" s="51">
        <v>22</v>
      </c>
      <c r="H91" s="50">
        <v>11</v>
      </c>
      <c r="I91" s="50">
        <v>11</v>
      </c>
      <c r="J91" s="20">
        <v>1</v>
      </c>
      <c r="K91" s="6" t="e">
        <f>#REF!</f>
        <v>#REF!</v>
      </c>
      <c r="L91" s="5" t="e">
        <f>#REF!</f>
        <v>#REF!</v>
      </c>
      <c r="M91" s="4">
        <f t="shared" si="4"/>
        <v>1</v>
      </c>
      <c r="N91" s="5">
        <f t="shared" si="4"/>
        <v>22</v>
      </c>
      <c r="O91" s="5">
        <f t="shared" si="4"/>
        <v>11</v>
      </c>
      <c r="P91" s="5">
        <f t="shared" si="4"/>
        <v>11</v>
      </c>
      <c r="Q91" s="5">
        <v>1</v>
      </c>
      <c r="R91" s="5">
        <v>22</v>
      </c>
    </row>
    <row r="92" spans="1:18" ht="26.25">
      <c r="A92" s="46">
        <v>70</v>
      </c>
      <c r="B92" s="47" t="s">
        <v>258</v>
      </c>
      <c r="C92" s="48" t="s">
        <v>11</v>
      </c>
      <c r="D92" s="49" t="s">
        <v>32</v>
      </c>
      <c r="E92" s="47" t="s">
        <v>259</v>
      </c>
      <c r="F92" s="50">
        <v>11</v>
      </c>
      <c r="G92" s="51">
        <v>1386</v>
      </c>
      <c r="H92" s="50">
        <v>693</v>
      </c>
      <c r="I92" s="50">
        <v>693</v>
      </c>
      <c r="J92" s="20">
        <v>1</v>
      </c>
      <c r="K92" s="6" t="e">
        <f>#REF!</f>
        <v>#REF!</v>
      </c>
      <c r="L92" s="5" t="e">
        <f>#REF!</f>
        <v>#REF!</v>
      </c>
      <c r="M92" s="4">
        <f t="shared" si="4"/>
        <v>11</v>
      </c>
      <c r="N92" s="5">
        <f t="shared" si="4"/>
        <v>1386</v>
      </c>
      <c r="O92" s="5">
        <f t="shared" si="4"/>
        <v>693</v>
      </c>
      <c r="P92" s="5">
        <f t="shared" si="4"/>
        <v>693</v>
      </c>
      <c r="Q92" s="5">
        <v>11</v>
      </c>
      <c r="R92" s="5">
        <v>1386</v>
      </c>
    </row>
    <row r="93" spans="1:18" ht="26.25">
      <c r="A93" s="46">
        <v>71</v>
      </c>
      <c r="B93" s="47" t="s">
        <v>260</v>
      </c>
      <c r="C93" s="48" t="s">
        <v>11</v>
      </c>
      <c r="D93" s="49" t="s">
        <v>32</v>
      </c>
      <c r="E93" s="47" t="s">
        <v>261</v>
      </c>
      <c r="F93" s="50">
        <v>2</v>
      </c>
      <c r="G93" s="51">
        <v>58</v>
      </c>
      <c r="H93" s="50">
        <v>30</v>
      </c>
      <c r="I93" s="50">
        <v>28</v>
      </c>
      <c r="J93" s="20">
        <v>1</v>
      </c>
      <c r="K93" s="6" t="e">
        <f>#REF!</f>
        <v>#REF!</v>
      </c>
      <c r="L93" s="5" t="e">
        <f>#REF!</f>
        <v>#REF!</v>
      </c>
      <c r="M93" s="4">
        <f t="shared" si="4"/>
        <v>2</v>
      </c>
      <c r="N93" s="5">
        <f t="shared" si="4"/>
        <v>58</v>
      </c>
      <c r="O93" s="5">
        <f t="shared" si="4"/>
        <v>30</v>
      </c>
      <c r="P93" s="5">
        <f t="shared" si="4"/>
        <v>28</v>
      </c>
      <c r="Q93" s="5">
        <v>2</v>
      </c>
      <c r="R93" s="5">
        <v>58</v>
      </c>
    </row>
    <row r="94" spans="1:18" ht="26.25">
      <c r="A94" s="46">
        <v>72</v>
      </c>
      <c r="B94" s="47" t="s">
        <v>262</v>
      </c>
      <c r="C94" s="48" t="s">
        <v>11</v>
      </c>
      <c r="D94" s="49" t="s">
        <v>184</v>
      </c>
      <c r="E94" s="47" t="s">
        <v>263</v>
      </c>
      <c r="F94" s="50">
        <v>1</v>
      </c>
      <c r="G94" s="51">
        <v>20</v>
      </c>
      <c r="H94" s="50">
        <v>10</v>
      </c>
      <c r="I94" s="50">
        <v>10</v>
      </c>
      <c r="J94" s="20">
        <v>1</v>
      </c>
      <c r="K94" s="6" t="e">
        <f>#REF!</f>
        <v>#REF!</v>
      </c>
      <c r="L94" s="5" t="e">
        <f>#REF!</f>
        <v>#REF!</v>
      </c>
      <c r="M94" s="4">
        <f t="shared" si="4"/>
        <v>1</v>
      </c>
      <c r="N94" s="5">
        <f t="shared" si="4"/>
        <v>20</v>
      </c>
      <c r="O94" s="5">
        <f t="shared" si="4"/>
        <v>10</v>
      </c>
      <c r="P94" s="5">
        <f t="shared" si="4"/>
        <v>10</v>
      </c>
      <c r="Q94" s="5">
        <v>1</v>
      </c>
      <c r="R94" s="5">
        <v>20</v>
      </c>
    </row>
    <row r="95" spans="1:18" ht="26.25">
      <c r="A95" s="46">
        <v>73</v>
      </c>
      <c r="B95" s="47" t="s">
        <v>264</v>
      </c>
      <c r="C95" s="48" t="s">
        <v>11</v>
      </c>
      <c r="D95" s="49" t="s">
        <v>184</v>
      </c>
      <c r="E95" s="47" t="s">
        <v>265</v>
      </c>
      <c r="F95" s="50">
        <v>1</v>
      </c>
      <c r="G95" s="51">
        <v>895</v>
      </c>
      <c r="H95" s="50">
        <v>448</v>
      </c>
      <c r="I95" s="50">
        <v>447</v>
      </c>
      <c r="J95" s="20">
        <v>1</v>
      </c>
      <c r="K95" s="6" t="e">
        <f>#REF!</f>
        <v>#REF!</v>
      </c>
      <c r="L95" s="5" t="e">
        <f>#REF!</f>
        <v>#REF!</v>
      </c>
      <c r="M95" s="4">
        <f t="shared" si="4"/>
        <v>1</v>
      </c>
      <c r="N95" s="5">
        <f t="shared" si="4"/>
        <v>895</v>
      </c>
      <c r="O95" s="5">
        <f t="shared" si="4"/>
        <v>448</v>
      </c>
      <c r="P95" s="5">
        <f t="shared" si="4"/>
        <v>447</v>
      </c>
      <c r="Q95" s="5">
        <v>1</v>
      </c>
      <c r="R95" s="5">
        <v>895</v>
      </c>
    </row>
    <row r="96" spans="1:18" ht="26.25">
      <c r="A96" s="46">
        <v>74</v>
      </c>
      <c r="B96" s="47" t="s">
        <v>266</v>
      </c>
      <c r="C96" s="48" t="s">
        <v>11</v>
      </c>
      <c r="D96" s="49" t="s">
        <v>184</v>
      </c>
      <c r="E96" s="47" t="s">
        <v>267</v>
      </c>
      <c r="F96" s="50">
        <v>1</v>
      </c>
      <c r="G96" s="51">
        <v>36</v>
      </c>
      <c r="H96" s="50">
        <v>18</v>
      </c>
      <c r="I96" s="50">
        <v>18</v>
      </c>
      <c r="J96" s="20">
        <v>1</v>
      </c>
      <c r="K96" s="6" t="e">
        <f>#REF!</f>
        <v>#REF!</v>
      </c>
      <c r="L96" s="5" t="e">
        <f>#REF!</f>
        <v>#REF!</v>
      </c>
      <c r="M96" s="4">
        <f t="shared" si="4"/>
        <v>1</v>
      </c>
      <c r="N96" s="5">
        <f t="shared" si="4"/>
        <v>36</v>
      </c>
      <c r="O96" s="5">
        <f t="shared" si="4"/>
        <v>18</v>
      </c>
      <c r="P96" s="5">
        <f t="shared" si="4"/>
        <v>18</v>
      </c>
      <c r="Q96" s="5">
        <v>1</v>
      </c>
      <c r="R96" s="5">
        <v>36</v>
      </c>
    </row>
    <row r="97" spans="1:9" ht="12.75">
      <c r="A97" s="11"/>
      <c r="B97" s="52" t="s">
        <v>138</v>
      </c>
      <c r="C97" s="53" t="s">
        <v>6</v>
      </c>
      <c r="D97" s="53" t="s">
        <v>6</v>
      </c>
      <c r="E97" s="53" t="s">
        <v>6</v>
      </c>
      <c r="F97" s="51">
        <f>SUM(F43:F96)</f>
        <v>151</v>
      </c>
      <c r="G97" s="50">
        <f>SUM(Камяниця!N42:N96)</f>
        <v>23079</v>
      </c>
      <c r="H97" s="50">
        <f>SUM(Камяниця!O42:O96)</f>
        <v>11540</v>
      </c>
      <c r="I97" s="50">
        <f>SUM(Камяниця!P42:P96)</f>
        <v>11539</v>
      </c>
    </row>
    <row r="98" spans="1:9" ht="12.75">
      <c r="A98" s="11"/>
      <c r="B98" s="52" t="s">
        <v>268</v>
      </c>
      <c r="C98" s="53" t="s">
        <v>6</v>
      </c>
      <c r="D98" s="53" t="s">
        <v>6</v>
      </c>
      <c r="E98" s="53" t="s">
        <v>6</v>
      </c>
      <c r="F98" s="51">
        <f>SUM(Камяниця!M31:M97)</f>
        <v>158</v>
      </c>
      <c r="G98" s="50">
        <f>SUM(Камяниця!N31:N97)</f>
        <v>37945.19</v>
      </c>
      <c r="H98" s="50">
        <f>SUM(Камяниця!O31:O97)</f>
        <v>23219.1</v>
      </c>
      <c r="I98" s="50">
        <f>SUM(Камяниця!P31:P97)</f>
        <v>14726.09</v>
      </c>
    </row>
    <row r="99" spans="1:9" ht="12.75">
      <c r="A99" s="11"/>
      <c r="B99" s="52" t="s">
        <v>85</v>
      </c>
      <c r="C99" s="53" t="s">
        <v>6</v>
      </c>
      <c r="D99" s="53" t="s">
        <v>6</v>
      </c>
      <c r="E99" s="53" t="s">
        <v>6</v>
      </c>
      <c r="F99" s="54">
        <f>F98+F30</f>
        <v>172</v>
      </c>
      <c r="G99" s="54">
        <f>G98+G30</f>
        <v>604966.5</v>
      </c>
      <c r="H99" s="54">
        <f>H98+H30</f>
        <v>232307.11000000002</v>
      </c>
      <c r="I99" s="54">
        <f>I98+I30</f>
        <v>372659.39</v>
      </c>
    </row>
    <row r="102" spans="6:9" ht="12.75" customHeight="1">
      <c r="F102" s="127">
        <f>F26+F29+F41+F97</f>
        <v>157</v>
      </c>
      <c r="G102" s="127">
        <f>G26+G29+G41+G97</f>
        <v>30453.18</v>
      </c>
      <c r="H102" s="127">
        <f>H26+H29+H41+H97</f>
        <v>14894.6</v>
      </c>
      <c r="I102" s="127">
        <f>I26+I29+I41+I97</f>
        <v>15558.58</v>
      </c>
    </row>
  </sheetData>
  <sheetProtection/>
  <mergeCells count="16">
    <mergeCell ref="A37:I37"/>
    <mergeCell ref="A42:I42"/>
    <mergeCell ref="A8:I8"/>
    <mergeCell ref="A9:I9"/>
    <mergeCell ref="A21:I21"/>
    <mergeCell ref="A24:I24"/>
    <mergeCell ref="A27:I27"/>
    <mergeCell ref="A31:I31"/>
    <mergeCell ref="A1:I1"/>
    <mergeCell ref="A2:I2"/>
    <mergeCell ref="A3:I3"/>
    <mergeCell ref="A5:A6"/>
    <mergeCell ref="B5:B6"/>
    <mergeCell ref="C5:C6"/>
    <mergeCell ref="D5:D6"/>
    <mergeCell ref="F5:I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showGridLines="0" view="pageBreakPreview" zoomScale="85" zoomScaleSheetLayoutView="85" zoomScalePageLayoutView="0" workbookViewId="0" topLeftCell="A73">
      <selection activeCell="I76" activeCellId="1" sqref="I104 I76"/>
    </sheetView>
  </sheetViews>
  <sheetFormatPr defaultColWidth="9.00390625" defaultRowHeight="12.75" customHeight="1"/>
  <cols>
    <col min="1" max="1" width="5.625" style="0" customWidth="1"/>
    <col min="2" max="2" width="41.125" style="0" customWidth="1"/>
    <col min="3" max="3" width="9.50390625" style="0" customWidth="1"/>
    <col min="4" max="4" width="15.00390625" style="0" customWidth="1"/>
    <col min="5" max="5" width="18.00390625" style="0" customWidth="1"/>
    <col min="6" max="6" width="9.50390625" style="0" customWidth="1"/>
    <col min="7" max="7" width="11.00390625" style="0" customWidth="1"/>
    <col min="8" max="8" width="10.50390625" style="0" customWidth="1"/>
    <col min="9" max="9" width="9.50390625" style="0" customWidth="1"/>
    <col min="10" max="18" width="9.125" style="0" hidden="1" customWidth="1"/>
  </cols>
  <sheetData>
    <row r="1" spans="1:9" ht="12.75" customHeight="1">
      <c r="A1" s="143" t="s">
        <v>86</v>
      </c>
      <c r="B1" s="143"/>
      <c r="C1" s="143"/>
      <c r="D1" s="143"/>
      <c r="E1" s="143"/>
      <c r="F1" s="143"/>
      <c r="G1" s="143"/>
      <c r="H1" s="143"/>
      <c r="I1" s="143"/>
    </row>
    <row r="2" spans="1:9" ht="12.75" customHeight="1">
      <c r="A2" s="144" t="s">
        <v>87</v>
      </c>
      <c r="B2" s="144"/>
      <c r="C2" s="144"/>
      <c r="D2" s="144"/>
      <c r="E2" s="144"/>
      <c r="F2" s="144"/>
      <c r="G2" s="144"/>
      <c r="H2" s="144"/>
      <c r="I2" s="144"/>
    </row>
    <row r="3" spans="1:9" ht="12.75" customHeight="1">
      <c r="A3" s="144" t="s">
        <v>93</v>
      </c>
      <c r="B3" s="144"/>
      <c r="C3" s="144"/>
      <c r="D3" s="144"/>
      <c r="E3" s="144"/>
      <c r="F3" s="144"/>
      <c r="G3" s="144"/>
      <c r="H3" s="144"/>
      <c r="I3" s="144"/>
    </row>
    <row r="4" ht="12.75" customHeight="1" thickBot="1">
      <c r="A4" s="10"/>
    </row>
    <row r="5" spans="1:9" ht="12.75">
      <c r="A5" s="159" t="s">
        <v>0</v>
      </c>
      <c r="B5" s="161" t="s">
        <v>3</v>
      </c>
      <c r="C5" s="161" t="s">
        <v>7</v>
      </c>
      <c r="D5" s="163" t="s">
        <v>4</v>
      </c>
      <c r="E5" s="27" t="s">
        <v>1</v>
      </c>
      <c r="F5" s="150" t="s">
        <v>88</v>
      </c>
      <c r="G5" s="151"/>
      <c r="H5" s="151"/>
      <c r="I5" s="152"/>
    </row>
    <row r="6" spans="1:9" ht="61.5" thickBot="1">
      <c r="A6" s="160"/>
      <c r="B6" s="162"/>
      <c r="C6" s="162"/>
      <c r="D6" s="164"/>
      <c r="E6" s="28" t="s">
        <v>5</v>
      </c>
      <c r="F6" s="29" t="s">
        <v>2</v>
      </c>
      <c r="G6" s="30" t="s">
        <v>89</v>
      </c>
      <c r="H6" s="31" t="s">
        <v>90</v>
      </c>
      <c r="I6" s="32" t="s">
        <v>91</v>
      </c>
    </row>
    <row r="7" spans="1:9" ht="12.75" customHeight="1" thickBot="1">
      <c r="A7" s="2">
        <v>1</v>
      </c>
      <c r="B7" s="3">
        <v>2</v>
      </c>
      <c r="C7" s="3">
        <v>3</v>
      </c>
      <c r="D7" s="3">
        <v>4</v>
      </c>
      <c r="E7" s="12">
        <v>5</v>
      </c>
      <c r="F7" s="33">
        <v>6</v>
      </c>
      <c r="G7" s="3">
        <v>7</v>
      </c>
      <c r="H7" s="12">
        <v>8</v>
      </c>
      <c r="I7" s="34">
        <v>9</v>
      </c>
    </row>
    <row r="8" spans="1:9" ht="12.75" customHeight="1" thickBot="1">
      <c r="A8" s="153" t="s">
        <v>404</v>
      </c>
      <c r="B8" s="154"/>
      <c r="C8" s="154"/>
      <c r="D8" s="154"/>
      <c r="E8" s="154"/>
      <c r="F8" s="154"/>
      <c r="G8" s="154"/>
      <c r="H8" s="154"/>
      <c r="I8" s="155"/>
    </row>
    <row r="9" spans="1:9" ht="15" customHeight="1">
      <c r="A9" s="156" t="s">
        <v>125</v>
      </c>
      <c r="B9" s="157"/>
      <c r="C9" s="157"/>
      <c r="D9" s="157"/>
      <c r="E9" s="157"/>
      <c r="F9" s="157"/>
      <c r="G9" s="157"/>
      <c r="H9" s="157"/>
      <c r="I9" s="158"/>
    </row>
    <row r="10" spans="1:18" ht="54" customHeight="1" thickBot="1">
      <c r="A10" s="21">
        <v>1</v>
      </c>
      <c r="B10" s="17" t="s">
        <v>405</v>
      </c>
      <c r="C10" s="73" t="s">
        <v>406</v>
      </c>
      <c r="D10" s="17" t="s">
        <v>365</v>
      </c>
      <c r="E10" s="17" t="s">
        <v>407</v>
      </c>
      <c r="F10" s="73">
        <v>1</v>
      </c>
      <c r="G10" s="74">
        <v>516220.68000000005</v>
      </c>
      <c r="H10" s="75">
        <v>98327.68000000001</v>
      </c>
      <c r="I10" s="76">
        <v>417893</v>
      </c>
      <c r="J10" s="20">
        <v>1</v>
      </c>
      <c r="K10" s="6" t="e">
        <f>#REF!</f>
        <v>#REF!</v>
      </c>
      <c r="L10" s="5" t="e">
        <f>#REF!</f>
        <v>#REF!</v>
      </c>
      <c r="M10" s="4">
        <f>F10</f>
        <v>1</v>
      </c>
      <c r="N10" s="5">
        <f>G10</f>
        <v>516220.68000000005</v>
      </c>
      <c r="O10" s="5">
        <f>H10</f>
        <v>98327.68000000001</v>
      </c>
      <c r="P10" s="5">
        <f>I10</f>
        <v>417893</v>
      </c>
      <c r="Q10" s="5">
        <v>1</v>
      </c>
      <c r="R10" s="5">
        <v>516220.68000000005</v>
      </c>
    </row>
    <row r="11" spans="1:9" ht="13.5" thickBot="1">
      <c r="A11" s="23"/>
      <c r="B11" s="7" t="s">
        <v>408</v>
      </c>
      <c r="C11" s="16" t="s">
        <v>6</v>
      </c>
      <c r="D11" s="16" t="s">
        <v>6</v>
      </c>
      <c r="E11" s="16" t="s">
        <v>6</v>
      </c>
      <c r="F11" s="8">
        <f>SUM(Оноківці!M9:M10)</f>
        <v>1</v>
      </c>
      <c r="G11" s="9">
        <f>SUM(Оноківці!N9:N10)</f>
        <v>516220.68000000005</v>
      </c>
      <c r="H11" s="14">
        <f>SUM(Оноківці!O9:O10)</f>
        <v>98327.68000000001</v>
      </c>
      <c r="I11" s="77">
        <f>SUM(Оноківці!P9:P10)</f>
        <v>417893</v>
      </c>
    </row>
    <row r="12" spans="1:9" ht="15" customHeight="1">
      <c r="A12" s="156" t="s">
        <v>94</v>
      </c>
      <c r="B12" s="157"/>
      <c r="C12" s="157"/>
      <c r="D12" s="157"/>
      <c r="E12" s="157"/>
      <c r="F12" s="157"/>
      <c r="G12" s="157"/>
      <c r="H12" s="157"/>
      <c r="I12" s="158"/>
    </row>
    <row r="13" spans="1:18" ht="26.25">
      <c r="A13" s="21">
        <v>2</v>
      </c>
      <c r="B13" s="17" t="s">
        <v>409</v>
      </c>
      <c r="C13" s="5" t="s">
        <v>406</v>
      </c>
      <c r="D13" s="18" t="s">
        <v>410</v>
      </c>
      <c r="E13" s="17" t="s">
        <v>411</v>
      </c>
      <c r="F13" s="5">
        <v>1</v>
      </c>
      <c r="G13" s="6">
        <v>14124</v>
      </c>
      <c r="H13" s="13">
        <v>1059.3</v>
      </c>
      <c r="I13" s="22">
        <v>13064.7</v>
      </c>
      <c r="J13" s="20">
        <v>1</v>
      </c>
      <c r="K13" s="6" t="e">
        <f>#REF!</f>
        <v>#REF!</v>
      </c>
      <c r="L13" s="5" t="e">
        <f>#REF!</f>
        <v>#REF!</v>
      </c>
      <c r="M13" s="4">
        <f aca="true" t="shared" si="0" ref="M13:P38">F13</f>
        <v>1</v>
      </c>
      <c r="N13" s="5">
        <f t="shared" si="0"/>
        <v>14124</v>
      </c>
      <c r="O13" s="5">
        <f t="shared" si="0"/>
        <v>1059.3</v>
      </c>
      <c r="P13" s="5">
        <f t="shared" si="0"/>
        <v>13064.7</v>
      </c>
      <c r="Q13" s="5">
        <v>1</v>
      </c>
      <c r="R13" s="5">
        <v>14124</v>
      </c>
    </row>
    <row r="14" spans="1:18" ht="39">
      <c r="A14" s="21">
        <v>3</v>
      </c>
      <c r="B14" s="17" t="s">
        <v>412</v>
      </c>
      <c r="C14" s="5" t="s">
        <v>406</v>
      </c>
      <c r="D14" s="18" t="s">
        <v>410</v>
      </c>
      <c r="E14" s="17" t="s">
        <v>413</v>
      </c>
      <c r="F14" s="5">
        <v>1</v>
      </c>
      <c r="G14" s="6">
        <v>87892</v>
      </c>
      <c r="H14" s="13">
        <v>6591.87</v>
      </c>
      <c r="I14" s="22">
        <v>81300.13</v>
      </c>
      <c r="J14" s="20">
        <v>1</v>
      </c>
      <c r="K14" s="6" t="e">
        <f>#REF!</f>
        <v>#REF!</v>
      </c>
      <c r="L14" s="5" t="e">
        <f>#REF!</f>
        <v>#REF!</v>
      </c>
      <c r="M14" s="4">
        <f t="shared" si="0"/>
        <v>1</v>
      </c>
      <c r="N14" s="5">
        <f t="shared" si="0"/>
        <v>87892</v>
      </c>
      <c r="O14" s="5">
        <f t="shared" si="0"/>
        <v>6591.87</v>
      </c>
      <c r="P14" s="5">
        <f t="shared" si="0"/>
        <v>81300.13</v>
      </c>
      <c r="Q14" s="5">
        <v>1</v>
      </c>
      <c r="R14" s="5">
        <v>87892</v>
      </c>
    </row>
    <row r="15" spans="1:18" ht="26.25">
      <c r="A15" s="21">
        <v>4</v>
      </c>
      <c r="B15" s="17" t="s">
        <v>414</v>
      </c>
      <c r="C15" s="5" t="s">
        <v>406</v>
      </c>
      <c r="D15" s="18" t="s">
        <v>415</v>
      </c>
      <c r="E15" s="17" t="s">
        <v>416</v>
      </c>
      <c r="F15" s="5">
        <v>1</v>
      </c>
      <c r="G15" s="6">
        <v>18000</v>
      </c>
      <c r="H15" s="13">
        <v>6900</v>
      </c>
      <c r="I15" s="22">
        <v>11100</v>
      </c>
      <c r="J15" s="20">
        <v>1</v>
      </c>
      <c r="K15" s="6" t="e">
        <f>#REF!</f>
        <v>#REF!</v>
      </c>
      <c r="L15" s="5" t="e">
        <f>#REF!</f>
        <v>#REF!</v>
      </c>
      <c r="M15" s="4">
        <f t="shared" si="0"/>
        <v>1</v>
      </c>
      <c r="N15" s="5">
        <f t="shared" si="0"/>
        <v>18000</v>
      </c>
      <c r="O15" s="5">
        <f t="shared" si="0"/>
        <v>6900</v>
      </c>
      <c r="P15" s="5">
        <f t="shared" si="0"/>
        <v>11100</v>
      </c>
      <c r="Q15" s="5">
        <v>1</v>
      </c>
      <c r="R15" s="5">
        <v>18000</v>
      </c>
    </row>
    <row r="16" spans="1:18" ht="26.25">
      <c r="A16" s="21">
        <v>5</v>
      </c>
      <c r="B16" s="17" t="s">
        <v>417</v>
      </c>
      <c r="C16" s="5" t="s">
        <v>406</v>
      </c>
      <c r="D16" s="18" t="s">
        <v>99</v>
      </c>
      <c r="E16" s="17" t="s">
        <v>418</v>
      </c>
      <c r="F16" s="5">
        <v>1</v>
      </c>
      <c r="G16" s="6">
        <v>6600</v>
      </c>
      <c r="H16" s="13">
        <v>4290</v>
      </c>
      <c r="I16" s="22">
        <v>2310</v>
      </c>
      <c r="J16" s="20">
        <v>1</v>
      </c>
      <c r="K16" s="6" t="e">
        <f>#REF!</f>
        <v>#REF!</v>
      </c>
      <c r="L16" s="5" t="e">
        <f>#REF!</f>
        <v>#REF!</v>
      </c>
      <c r="M16" s="4">
        <f t="shared" si="0"/>
        <v>1</v>
      </c>
      <c r="N16" s="5">
        <f t="shared" si="0"/>
        <v>6600</v>
      </c>
      <c r="O16" s="5">
        <f t="shared" si="0"/>
        <v>4290</v>
      </c>
      <c r="P16" s="5">
        <f t="shared" si="0"/>
        <v>2310</v>
      </c>
      <c r="Q16" s="5">
        <v>1</v>
      </c>
      <c r="R16" s="5">
        <v>6600</v>
      </c>
    </row>
    <row r="17" spans="1:18" ht="39">
      <c r="A17" s="21">
        <v>6</v>
      </c>
      <c r="B17" s="17" t="s">
        <v>101</v>
      </c>
      <c r="C17" s="5" t="s">
        <v>406</v>
      </c>
      <c r="D17" s="18" t="s">
        <v>99</v>
      </c>
      <c r="E17" s="17" t="s">
        <v>419</v>
      </c>
      <c r="F17" s="5">
        <v>1</v>
      </c>
      <c r="G17" s="6">
        <v>3800</v>
      </c>
      <c r="H17" s="13">
        <v>2470.19</v>
      </c>
      <c r="I17" s="22">
        <v>1329.8100000000002</v>
      </c>
      <c r="J17" s="20">
        <v>1</v>
      </c>
      <c r="K17" s="6" t="e">
        <f>#REF!</f>
        <v>#REF!</v>
      </c>
      <c r="L17" s="5" t="e">
        <f>#REF!</f>
        <v>#REF!</v>
      </c>
      <c r="M17" s="4">
        <f t="shared" si="0"/>
        <v>1</v>
      </c>
      <c r="N17" s="5">
        <f t="shared" si="0"/>
        <v>3800</v>
      </c>
      <c r="O17" s="5">
        <f t="shared" si="0"/>
        <v>2470.19</v>
      </c>
      <c r="P17" s="5">
        <f t="shared" si="0"/>
        <v>1329.8100000000002</v>
      </c>
      <c r="Q17" s="5">
        <v>1</v>
      </c>
      <c r="R17" s="5">
        <v>3800</v>
      </c>
    </row>
    <row r="18" spans="1:18" ht="26.25">
      <c r="A18" s="21">
        <v>7</v>
      </c>
      <c r="B18" s="17" t="s">
        <v>420</v>
      </c>
      <c r="C18" s="5" t="s">
        <v>406</v>
      </c>
      <c r="D18" s="18" t="s">
        <v>421</v>
      </c>
      <c r="E18" s="17" t="s">
        <v>422</v>
      </c>
      <c r="F18" s="5">
        <v>1</v>
      </c>
      <c r="G18" s="6">
        <v>9800</v>
      </c>
      <c r="H18" s="13">
        <v>6615.09</v>
      </c>
      <c r="I18" s="22">
        <v>3184.9100000000003</v>
      </c>
      <c r="J18" s="20">
        <v>1</v>
      </c>
      <c r="K18" s="6" t="e">
        <f>#REF!</f>
        <v>#REF!</v>
      </c>
      <c r="L18" s="5" t="e">
        <f>#REF!</f>
        <v>#REF!</v>
      </c>
      <c r="M18" s="4">
        <f t="shared" si="0"/>
        <v>1</v>
      </c>
      <c r="N18" s="5">
        <f t="shared" si="0"/>
        <v>9800</v>
      </c>
      <c r="O18" s="5">
        <f t="shared" si="0"/>
        <v>6615.09</v>
      </c>
      <c r="P18" s="5">
        <f t="shared" si="0"/>
        <v>3184.9100000000003</v>
      </c>
      <c r="Q18" s="5">
        <v>1</v>
      </c>
      <c r="R18" s="5">
        <v>9800</v>
      </c>
    </row>
    <row r="19" spans="1:18" ht="39">
      <c r="A19" s="21">
        <v>8</v>
      </c>
      <c r="B19" s="17" t="s">
        <v>423</v>
      </c>
      <c r="C19" s="5" t="s">
        <v>406</v>
      </c>
      <c r="D19" s="18" t="s">
        <v>424</v>
      </c>
      <c r="E19" s="17" t="s">
        <v>425</v>
      </c>
      <c r="F19" s="5">
        <v>1</v>
      </c>
      <c r="G19" s="6">
        <v>1908</v>
      </c>
      <c r="H19" s="13">
        <v>1639.7</v>
      </c>
      <c r="I19" s="22">
        <v>268.3</v>
      </c>
      <c r="J19" s="20">
        <v>1</v>
      </c>
      <c r="K19" s="6" t="e">
        <f>#REF!</f>
        <v>#REF!</v>
      </c>
      <c r="L19" s="5" t="e">
        <f>#REF!</f>
        <v>#REF!</v>
      </c>
      <c r="M19" s="4">
        <f t="shared" si="0"/>
        <v>1</v>
      </c>
      <c r="N19" s="5">
        <f t="shared" si="0"/>
        <v>1908</v>
      </c>
      <c r="O19" s="5">
        <f t="shared" si="0"/>
        <v>1639.7</v>
      </c>
      <c r="P19" s="5">
        <f t="shared" si="0"/>
        <v>268.3</v>
      </c>
      <c r="Q19" s="5">
        <v>1</v>
      </c>
      <c r="R19" s="5">
        <v>1908</v>
      </c>
    </row>
    <row r="20" spans="1:18" ht="39">
      <c r="A20" s="21">
        <v>9</v>
      </c>
      <c r="B20" s="17" t="s">
        <v>426</v>
      </c>
      <c r="C20" s="5" t="s">
        <v>406</v>
      </c>
      <c r="D20" s="18" t="s">
        <v>427</v>
      </c>
      <c r="E20" s="17" t="s">
        <v>428</v>
      </c>
      <c r="F20" s="5">
        <v>1</v>
      </c>
      <c r="G20" s="6">
        <v>14950</v>
      </c>
      <c r="H20" s="13">
        <v>2117.86</v>
      </c>
      <c r="I20" s="22">
        <v>12832.140000000001</v>
      </c>
      <c r="J20" s="20">
        <v>1</v>
      </c>
      <c r="K20" s="6" t="e">
        <f>#REF!</f>
        <v>#REF!</v>
      </c>
      <c r="L20" s="5" t="e">
        <f>#REF!</f>
        <v>#REF!</v>
      </c>
      <c r="M20" s="4">
        <f t="shared" si="0"/>
        <v>1</v>
      </c>
      <c r="N20" s="5">
        <f t="shared" si="0"/>
        <v>14950</v>
      </c>
      <c r="O20" s="5">
        <f t="shared" si="0"/>
        <v>2117.86</v>
      </c>
      <c r="P20" s="5">
        <f t="shared" si="0"/>
        <v>12832.140000000001</v>
      </c>
      <c r="Q20" s="5">
        <v>1</v>
      </c>
      <c r="R20" s="5">
        <v>14950</v>
      </c>
    </row>
    <row r="21" spans="1:18" ht="26.25">
      <c r="A21" s="21">
        <v>10</v>
      </c>
      <c r="B21" s="17" t="s">
        <v>429</v>
      </c>
      <c r="C21" s="5" t="s">
        <v>406</v>
      </c>
      <c r="D21" s="18" t="s">
        <v>13</v>
      </c>
      <c r="E21" s="17" t="s">
        <v>430</v>
      </c>
      <c r="F21" s="5">
        <v>1</v>
      </c>
      <c r="G21" s="6">
        <v>449</v>
      </c>
      <c r="H21" s="13">
        <v>449</v>
      </c>
      <c r="I21" s="22"/>
      <c r="J21" s="20">
        <v>1</v>
      </c>
      <c r="K21" s="6" t="e">
        <f>#REF!</f>
        <v>#REF!</v>
      </c>
      <c r="L21" s="5" t="e">
        <f>#REF!</f>
        <v>#REF!</v>
      </c>
      <c r="M21" s="4">
        <f t="shared" si="0"/>
        <v>1</v>
      </c>
      <c r="N21" s="5">
        <f t="shared" si="0"/>
        <v>449</v>
      </c>
      <c r="O21" s="5">
        <f t="shared" si="0"/>
        <v>449</v>
      </c>
      <c r="P21" s="5">
        <f t="shared" si="0"/>
        <v>0</v>
      </c>
      <c r="Q21" s="5">
        <v>1</v>
      </c>
      <c r="R21" s="5">
        <v>449</v>
      </c>
    </row>
    <row r="22" spans="1:18" ht="26.25">
      <c r="A22" s="21">
        <v>11</v>
      </c>
      <c r="B22" s="17" t="s">
        <v>431</v>
      </c>
      <c r="C22" s="5" t="s">
        <v>406</v>
      </c>
      <c r="D22" s="18" t="s">
        <v>13</v>
      </c>
      <c r="E22" s="17" t="s">
        <v>432</v>
      </c>
      <c r="F22" s="5">
        <v>1</v>
      </c>
      <c r="G22" s="6">
        <v>4200</v>
      </c>
      <c r="H22" s="13">
        <v>4200</v>
      </c>
      <c r="I22" s="22"/>
      <c r="J22" s="20">
        <v>1</v>
      </c>
      <c r="K22" s="6" t="e">
        <f>#REF!</f>
        <v>#REF!</v>
      </c>
      <c r="L22" s="5" t="e">
        <f>#REF!</f>
        <v>#REF!</v>
      </c>
      <c r="M22" s="4">
        <f t="shared" si="0"/>
        <v>1</v>
      </c>
      <c r="N22" s="5">
        <f t="shared" si="0"/>
        <v>4200</v>
      </c>
      <c r="O22" s="5">
        <f t="shared" si="0"/>
        <v>4200</v>
      </c>
      <c r="P22" s="5">
        <f t="shared" si="0"/>
        <v>0</v>
      </c>
      <c r="Q22" s="5">
        <v>1</v>
      </c>
      <c r="R22" s="5">
        <v>4200</v>
      </c>
    </row>
    <row r="23" spans="1:18" ht="26.25">
      <c r="A23" s="21">
        <v>12</v>
      </c>
      <c r="B23" s="17" t="s">
        <v>433</v>
      </c>
      <c r="C23" s="5" t="s">
        <v>406</v>
      </c>
      <c r="D23" s="18" t="s">
        <v>13</v>
      </c>
      <c r="E23" s="17" t="s">
        <v>434</v>
      </c>
      <c r="F23" s="5">
        <v>1</v>
      </c>
      <c r="G23" s="6">
        <v>8000</v>
      </c>
      <c r="H23" s="13">
        <v>8000</v>
      </c>
      <c r="I23" s="22"/>
      <c r="J23" s="20">
        <v>1</v>
      </c>
      <c r="K23" s="6" t="e">
        <f>#REF!</f>
        <v>#REF!</v>
      </c>
      <c r="L23" s="5" t="e">
        <f>#REF!</f>
        <v>#REF!</v>
      </c>
      <c r="M23" s="4">
        <f t="shared" si="0"/>
        <v>1</v>
      </c>
      <c r="N23" s="5">
        <f t="shared" si="0"/>
        <v>8000</v>
      </c>
      <c r="O23" s="5">
        <f t="shared" si="0"/>
        <v>8000</v>
      </c>
      <c r="P23" s="5">
        <f t="shared" si="0"/>
        <v>0</v>
      </c>
      <c r="Q23" s="5">
        <v>1</v>
      </c>
      <c r="R23" s="5">
        <v>8000</v>
      </c>
    </row>
    <row r="24" spans="1:18" ht="26.25">
      <c r="A24" s="21">
        <v>13</v>
      </c>
      <c r="B24" s="17" t="s">
        <v>435</v>
      </c>
      <c r="C24" s="5" t="s">
        <v>406</v>
      </c>
      <c r="D24" s="18" t="s">
        <v>13</v>
      </c>
      <c r="E24" s="17" t="s">
        <v>436</v>
      </c>
      <c r="F24" s="5">
        <v>1</v>
      </c>
      <c r="G24" s="6">
        <v>267</v>
      </c>
      <c r="H24" s="13">
        <v>267</v>
      </c>
      <c r="I24" s="22"/>
      <c r="J24" s="20">
        <v>1</v>
      </c>
      <c r="K24" s="6" t="e">
        <f>#REF!</f>
        <v>#REF!</v>
      </c>
      <c r="L24" s="5" t="e">
        <f>#REF!</f>
        <v>#REF!</v>
      </c>
      <c r="M24" s="4">
        <f t="shared" si="0"/>
        <v>1</v>
      </c>
      <c r="N24" s="5">
        <f t="shared" si="0"/>
        <v>267</v>
      </c>
      <c r="O24" s="5">
        <f t="shared" si="0"/>
        <v>267</v>
      </c>
      <c r="P24" s="5">
        <f t="shared" si="0"/>
        <v>0</v>
      </c>
      <c r="Q24" s="5">
        <v>1</v>
      </c>
      <c r="R24" s="5">
        <v>267</v>
      </c>
    </row>
    <row r="25" spans="1:18" ht="26.25">
      <c r="A25" s="21">
        <v>14</v>
      </c>
      <c r="B25" s="17" t="s">
        <v>437</v>
      </c>
      <c r="C25" s="5" t="s">
        <v>406</v>
      </c>
      <c r="D25" s="18" t="s">
        <v>13</v>
      </c>
      <c r="E25" s="17" t="s">
        <v>438</v>
      </c>
      <c r="F25" s="5">
        <v>1</v>
      </c>
      <c r="G25" s="6">
        <v>431</v>
      </c>
      <c r="H25" s="13">
        <v>431</v>
      </c>
      <c r="I25" s="22"/>
      <c r="J25" s="20">
        <v>1</v>
      </c>
      <c r="K25" s="6" t="e">
        <f>#REF!</f>
        <v>#REF!</v>
      </c>
      <c r="L25" s="5" t="e">
        <f>#REF!</f>
        <v>#REF!</v>
      </c>
      <c r="M25" s="4">
        <f t="shared" si="0"/>
        <v>1</v>
      </c>
      <c r="N25" s="5">
        <f t="shared" si="0"/>
        <v>431</v>
      </c>
      <c r="O25" s="5">
        <f t="shared" si="0"/>
        <v>431</v>
      </c>
      <c r="P25" s="5">
        <f t="shared" si="0"/>
        <v>0</v>
      </c>
      <c r="Q25" s="5">
        <v>1</v>
      </c>
      <c r="R25" s="5">
        <v>431</v>
      </c>
    </row>
    <row r="26" spans="1:18" ht="26.25">
      <c r="A26" s="21">
        <v>15</v>
      </c>
      <c r="B26" s="17" t="s">
        <v>439</v>
      </c>
      <c r="C26" s="5" t="s">
        <v>406</v>
      </c>
      <c r="D26" s="18" t="s">
        <v>440</v>
      </c>
      <c r="E26" s="17" t="s">
        <v>441</v>
      </c>
      <c r="F26" s="5">
        <v>1</v>
      </c>
      <c r="G26" s="6">
        <v>998</v>
      </c>
      <c r="H26" s="13">
        <v>998</v>
      </c>
      <c r="I26" s="22"/>
      <c r="J26" s="20">
        <v>1</v>
      </c>
      <c r="K26" s="6" t="e">
        <f>#REF!</f>
        <v>#REF!</v>
      </c>
      <c r="L26" s="5" t="e">
        <f>#REF!</f>
        <v>#REF!</v>
      </c>
      <c r="M26" s="4">
        <f t="shared" si="0"/>
        <v>1</v>
      </c>
      <c r="N26" s="5">
        <f t="shared" si="0"/>
        <v>998</v>
      </c>
      <c r="O26" s="5">
        <f t="shared" si="0"/>
        <v>998</v>
      </c>
      <c r="P26" s="5">
        <f t="shared" si="0"/>
        <v>0</v>
      </c>
      <c r="Q26" s="5">
        <v>1</v>
      </c>
      <c r="R26" s="5">
        <v>998</v>
      </c>
    </row>
    <row r="27" spans="1:18" ht="26.25">
      <c r="A27" s="21">
        <v>16</v>
      </c>
      <c r="B27" s="17" t="s">
        <v>442</v>
      </c>
      <c r="C27" s="5" t="s">
        <v>406</v>
      </c>
      <c r="D27" s="18" t="s">
        <v>13</v>
      </c>
      <c r="E27" s="17" t="s">
        <v>443</v>
      </c>
      <c r="F27" s="5">
        <v>2</v>
      </c>
      <c r="G27" s="6">
        <v>36</v>
      </c>
      <c r="H27" s="13">
        <v>36</v>
      </c>
      <c r="I27" s="22"/>
      <c r="J27" s="20">
        <v>1</v>
      </c>
      <c r="K27" s="6" t="e">
        <f>#REF!</f>
        <v>#REF!</v>
      </c>
      <c r="L27" s="5" t="e">
        <f>#REF!</f>
        <v>#REF!</v>
      </c>
      <c r="M27" s="4">
        <f t="shared" si="0"/>
        <v>2</v>
      </c>
      <c r="N27" s="5">
        <f t="shared" si="0"/>
        <v>36</v>
      </c>
      <c r="O27" s="5">
        <f t="shared" si="0"/>
        <v>36</v>
      </c>
      <c r="P27" s="5">
        <f t="shared" si="0"/>
        <v>0</v>
      </c>
      <c r="Q27" s="5">
        <v>2</v>
      </c>
      <c r="R27" s="5">
        <v>36</v>
      </c>
    </row>
    <row r="28" spans="1:18" ht="26.25">
      <c r="A28" s="21">
        <v>17</v>
      </c>
      <c r="B28" s="17" t="s">
        <v>444</v>
      </c>
      <c r="C28" s="5" t="s">
        <v>406</v>
      </c>
      <c r="D28" s="18" t="s">
        <v>13</v>
      </c>
      <c r="E28" s="17" t="s">
        <v>445</v>
      </c>
      <c r="F28" s="5">
        <v>1</v>
      </c>
      <c r="G28" s="6">
        <v>34000</v>
      </c>
      <c r="H28" s="13">
        <v>34000</v>
      </c>
      <c r="I28" s="22"/>
      <c r="J28" s="20">
        <v>1</v>
      </c>
      <c r="K28" s="6" t="e">
        <f>#REF!</f>
        <v>#REF!</v>
      </c>
      <c r="L28" s="5" t="e">
        <f>#REF!</f>
        <v>#REF!</v>
      </c>
      <c r="M28" s="4">
        <f t="shared" si="0"/>
        <v>1</v>
      </c>
      <c r="N28" s="5">
        <f t="shared" si="0"/>
        <v>34000</v>
      </c>
      <c r="O28" s="5">
        <f t="shared" si="0"/>
        <v>34000</v>
      </c>
      <c r="P28" s="5">
        <f t="shared" si="0"/>
        <v>0</v>
      </c>
      <c r="Q28" s="5">
        <v>1</v>
      </c>
      <c r="R28" s="5">
        <v>34000</v>
      </c>
    </row>
    <row r="29" spans="1:18" ht="26.25">
      <c r="A29" s="21">
        <v>18</v>
      </c>
      <c r="B29" s="17" t="s">
        <v>446</v>
      </c>
      <c r="C29" s="5" t="s">
        <v>406</v>
      </c>
      <c r="D29" s="18" t="s">
        <v>13</v>
      </c>
      <c r="E29" s="17" t="s">
        <v>447</v>
      </c>
      <c r="F29" s="5">
        <v>1</v>
      </c>
      <c r="G29" s="6">
        <v>4589</v>
      </c>
      <c r="H29" s="13">
        <v>4589</v>
      </c>
      <c r="I29" s="22"/>
      <c r="J29" s="20">
        <v>1</v>
      </c>
      <c r="K29" s="6" t="e">
        <f>#REF!</f>
        <v>#REF!</v>
      </c>
      <c r="L29" s="5" t="e">
        <f>#REF!</f>
        <v>#REF!</v>
      </c>
      <c r="M29" s="4">
        <f t="shared" si="0"/>
        <v>1</v>
      </c>
      <c r="N29" s="5">
        <f t="shared" si="0"/>
        <v>4589</v>
      </c>
      <c r="O29" s="5">
        <f t="shared" si="0"/>
        <v>4589</v>
      </c>
      <c r="P29" s="5">
        <f t="shared" si="0"/>
        <v>0</v>
      </c>
      <c r="Q29" s="5">
        <v>1</v>
      </c>
      <c r="R29" s="5">
        <v>4589</v>
      </c>
    </row>
    <row r="30" spans="1:18" ht="26.25">
      <c r="A30" s="21">
        <v>19</v>
      </c>
      <c r="B30" s="17" t="s">
        <v>448</v>
      </c>
      <c r="C30" s="5" t="s">
        <v>406</v>
      </c>
      <c r="D30" s="18" t="s">
        <v>13</v>
      </c>
      <c r="E30" s="17" t="s">
        <v>449</v>
      </c>
      <c r="F30" s="5">
        <v>1</v>
      </c>
      <c r="G30" s="6">
        <v>173</v>
      </c>
      <c r="H30" s="13">
        <v>173</v>
      </c>
      <c r="I30" s="22"/>
      <c r="J30" s="20">
        <v>1</v>
      </c>
      <c r="K30" s="6" t="e">
        <f>#REF!</f>
        <v>#REF!</v>
      </c>
      <c r="L30" s="5" t="e">
        <f>#REF!</f>
        <v>#REF!</v>
      </c>
      <c r="M30" s="4">
        <f t="shared" si="0"/>
        <v>1</v>
      </c>
      <c r="N30" s="5">
        <f t="shared" si="0"/>
        <v>173</v>
      </c>
      <c r="O30" s="5">
        <f t="shared" si="0"/>
        <v>173</v>
      </c>
      <c r="P30" s="5">
        <f t="shared" si="0"/>
        <v>0</v>
      </c>
      <c r="Q30" s="5">
        <v>1</v>
      </c>
      <c r="R30" s="5">
        <v>173</v>
      </c>
    </row>
    <row r="31" spans="1:18" ht="26.25">
      <c r="A31" s="21">
        <v>20</v>
      </c>
      <c r="B31" s="17" t="s">
        <v>368</v>
      </c>
      <c r="C31" s="5" t="s">
        <v>406</v>
      </c>
      <c r="D31" s="18" t="s">
        <v>99</v>
      </c>
      <c r="E31" s="17" t="s">
        <v>450</v>
      </c>
      <c r="F31" s="5">
        <v>1</v>
      </c>
      <c r="G31" s="6">
        <v>3470</v>
      </c>
      <c r="H31" s="13">
        <v>2256.94</v>
      </c>
      <c r="I31" s="22">
        <v>1213.06</v>
      </c>
      <c r="J31" s="20">
        <v>1</v>
      </c>
      <c r="K31" s="6" t="e">
        <f>#REF!</f>
        <v>#REF!</v>
      </c>
      <c r="L31" s="5" t="e">
        <f>#REF!</f>
        <v>#REF!</v>
      </c>
      <c r="M31" s="4">
        <f t="shared" si="0"/>
        <v>1</v>
      </c>
      <c r="N31" s="5">
        <f t="shared" si="0"/>
        <v>3470</v>
      </c>
      <c r="O31" s="5">
        <f t="shared" si="0"/>
        <v>2256.94</v>
      </c>
      <c r="P31" s="5">
        <f t="shared" si="0"/>
        <v>1213.06</v>
      </c>
      <c r="Q31" s="5">
        <v>1</v>
      </c>
      <c r="R31" s="5">
        <v>3470</v>
      </c>
    </row>
    <row r="32" spans="1:18" ht="26.25">
      <c r="A32" s="21">
        <v>21</v>
      </c>
      <c r="B32" s="17" t="s">
        <v>112</v>
      </c>
      <c r="C32" s="5" t="s">
        <v>406</v>
      </c>
      <c r="D32" s="18" t="s">
        <v>13</v>
      </c>
      <c r="E32" s="17" t="s">
        <v>451</v>
      </c>
      <c r="F32" s="5">
        <v>1</v>
      </c>
      <c r="G32" s="6">
        <v>4538</v>
      </c>
      <c r="H32" s="13">
        <v>4538</v>
      </c>
      <c r="I32" s="22"/>
      <c r="J32" s="20">
        <v>1</v>
      </c>
      <c r="K32" s="6" t="e">
        <f>#REF!</f>
        <v>#REF!</v>
      </c>
      <c r="L32" s="5" t="e">
        <f>#REF!</f>
        <v>#REF!</v>
      </c>
      <c r="M32" s="4">
        <f t="shared" si="0"/>
        <v>1</v>
      </c>
      <c r="N32" s="5">
        <f t="shared" si="0"/>
        <v>4538</v>
      </c>
      <c r="O32" s="5">
        <f t="shared" si="0"/>
        <v>4538</v>
      </c>
      <c r="P32" s="5">
        <f t="shared" si="0"/>
        <v>0</v>
      </c>
      <c r="Q32" s="5">
        <v>1</v>
      </c>
      <c r="R32" s="5">
        <v>4538</v>
      </c>
    </row>
    <row r="33" spans="1:18" ht="26.25">
      <c r="A33" s="21">
        <v>22</v>
      </c>
      <c r="B33" s="17" t="s">
        <v>452</v>
      </c>
      <c r="C33" s="5" t="s">
        <v>406</v>
      </c>
      <c r="D33" s="18" t="s">
        <v>13</v>
      </c>
      <c r="E33" s="17" t="s">
        <v>390</v>
      </c>
      <c r="F33" s="5">
        <v>1</v>
      </c>
      <c r="G33" s="6">
        <v>5126</v>
      </c>
      <c r="H33" s="13">
        <v>5126</v>
      </c>
      <c r="I33" s="22"/>
      <c r="J33" s="20">
        <v>1</v>
      </c>
      <c r="K33" s="6" t="e">
        <f>#REF!</f>
        <v>#REF!</v>
      </c>
      <c r="L33" s="5" t="e">
        <f>#REF!</f>
        <v>#REF!</v>
      </c>
      <c r="M33" s="4">
        <f t="shared" si="0"/>
        <v>1</v>
      </c>
      <c r="N33" s="5">
        <f t="shared" si="0"/>
        <v>5126</v>
      </c>
      <c r="O33" s="5">
        <f t="shared" si="0"/>
        <v>5126</v>
      </c>
      <c r="P33" s="5">
        <f t="shared" si="0"/>
        <v>0</v>
      </c>
      <c r="Q33" s="5">
        <v>1</v>
      </c>
      <c r="R33" s="5">
        <v>5126</v>
      </c>
    </row>
    <row r="34" spans="1:18" ht="26.25">
      <c r="A34" s="21">
        <v>23</v>
      </c>
      <c r="B34" s="17" t="s">
        <v>453</v>
      </c>
      <c r="C34" s="5" t="s">
        <v>406</v>
      </c>
      <c r="D34" s="18" t="s">
        <v>13</v>
      </c>
      <c r="E34" s="17" t="s">
        <v>454</v>
      </c>
      <c r="F34" s="5">
        <v>1</v>
      </c>
      <c r="G34" s="6">
        <v>20</v>
      </c>
      <c r="H34" s="13">
        <v>20</v>
      </c>
      <c r="I34" s="22"/>
      <c r="J34" s="20">
        <v>1</v>
      </c>
      <c r="K34" s="6" t="e">
        <f>#REF!</f>
        <v>#REF!</v>
      </c>
      <c r="L34" s="5" t="e">
        <f>#REF!</f>
        <v>#REF!</v>
      </c>
      <c r="M34" s="4">
        <f t="shared" si="0"/>
        <v>1</v>
      </c>
      <c r="N34" s="5">
        <f t="shared" si="0"/>
        <v>20</v>
      </c>
      <c r="O34" s="5">
        <f t="shared" si="0"/>
        <v>20</v>
      </c>
      <c r="P34" s="5">
        <f t="shared" si="0"/>
        <v>0</v>
      </c>
      <c r="Q34" s="5">
        <v>1</v>
      </c>
      <c r="R34" s="5">
        <v>20</v>
      </c>
    </row>
    <row r="35" spans="1:18" ht="26.25">
      <c r="A35" s="21">
        <v>24</v>
      </c>
      <c r="B35" s="17" t="s">
        <v>455</v>
      </c>
      <c r="C35" s="5" t="s">
        <v>406</v>
      </c>
      <c r="D35" s="18" t="s">
        <v>13</v>
      </c>
      <c r="E35" s="17" t="s">
        <v>456</v>
      </c>
      <c r="F35" s="5">
        <v>1</v>
      </c>
      <c r="G35" s="6">
        <v>46</v>
      </c>
      <c r="H35" s="13">
        <v>46</v>
      </c>
      <c r="I35" s="22"/>
      <c r="J35" s="20">
        <v>1</v>
      </c>
      <c r="K35" s="6" t="e">
        <f>#REF!</f>
        <v>#REF!</v>
      </c>
      <c r="L35" s="5" t="e">
        <f>#REF!</f>
        <v>#REF!</v>
      </c>
      <c r="M35" s="4">
        <f t="shared" si="0"/>
        <v>1</v>
      </c>
      <c r="N35" s="5">
        <f t="shared" si="0"/>
        <v>46</v>
      </c>
      <c r="O35" s="5">
        <f t="shared" si="0"/>
        <v>46</v>
      </c>
      <c r="P35" s="5">
        <f t="shared" si="0"/>
        <v>0</v>
      </c>
      <c r="Q35" s="5">
        <v>1</v>
      </c>
      <c r="R35" s="5">
        <v>46</v>
      </c>
    </row>
    <row r="36" spans="1:18" ht="26.25">
      <c r="A36" s="21">
        <v>25</v>
      </c>
      <c r="B36" s="17" t="s">
        <v>457</v>
      </c>
      <c r="C36" s="5" t="s">
        <v>406</v>
      </c>
      <c r="D36" s="18" t="s">
        <v>13</v>
      </c>
      <c r="E36" s="17" t="s">
        <v>458</v>
      </c>
      <c r="F36" s="5">
        <v>1</v>
      </c>
      <c r="G36" s="6">
        <v>1018</v>
      </c>
      <c r="H36" s="13">
        <v>1018</v>
      </c>
      <c r="I36" s="22"/>
      <c r="J36" s="20">
        <v>1</v>
      </c>
      <c r="K36" s="6" t="e">
        <f>#REF!</f>
        <v>#REF!</v>
      </c>
      <c r="L36" s="5" t="e">
        <f>#REF!</f>
        <v>#REF!</v>
      </c>
      <c r="M36" s="4">
        <f t="shared" si="0"/>
        <v>1</v>
      </c>
      <c r="N36" s="5">
        <f t="shared" si="0"/>
        <v>1018</v>
      </c>
      <c r="O36" s="5">
        <f t="shared" si="0"/>
        <v>1018</v>
      </c>
      <c r="P36" s="5">
        <f t="shared" si="0"/>
        <v>0</v>
      </c>
      <c r="Q36" s="5">
        <v>1</v>
      </c>
      <c r="R36" s="5">
        <v>1018</v>
      </c>
    </row>
    <row r="37" spans="1:18" ht="26.25">
      <c r="A37" s="21">
        <v>26</v>
      </c>
      <c r="B37" s="17" t="s">
        <v>459</v>
      </c>
      <c r="C37" s="5" t="s">
        <v>406</v>
      </c>
      <c r="D37" s="18" t="s">
        <v>460</v>
      </c>
      <c r="E37" s="17" t="s">
        <v>461</v>
      </c>
      <c r="F37" s="5">
        <v>1</v>
      </c>
      <c r="G37" s="6">
        <v>15650</v>
      </c>
      <c r="H37" s="13">
        <v>3260.5</v>
      </c>
      <c r="I37" s="22">
        <v>12389.5</v>
      </c>
      <c r="J37" s="20">
        <v>1</v>
      </c>
      <c r="K37" s="6" t="e">
        <f>#REF!</f>
        <v>#REF!</v>
      </c>
      <c r="L37" s="5" t="e">
        <f>#REF!</f>
        <v>#REF!</v>
      </c>
      <c r="M37" s="4">
        <f t="shared" si="0"/>
        <v>1</v>
      </c>
      <c r="N37" s="5">
        <f t="shared" si="0"/>
        <v>15650</v>
      </c>
      <c r="O37" s="5">
        <f t="shared" si="0"/>
        <v>3260.5</v>
      </c>
      <c r="P37" s="5">
        <f t="shared" si="0"/>
        <v>12389.5</v>
      </c>
      <c r="Q37" s="5">
        <v>1</v>
      </c>
      <c r="R37" s="5">
        <v>15650</v>
      </c>
    </row>
    <row r="38" spans="1:18" ht="27" thickBot="1">
      <c r="A38" s="21">
        <v>27</v>
      </c>
      <c r="B38" s="17" t="s">
        <v>462</v>
      </c>
      <c r="C38" s="5" t="s">
        <v>406</v>
      </c>
      <c r="D38" s="18" t="s">
        <v>463</v>
      </c>
      <c r="E38" s="17" t="s">
        <v>464</v>
      </c>
      <c r="F38" s="5">
        <v>1</v>
      </c>
      <c r="G38" s="6">
        <v>5700</v>
      </c>
      <c r="H38" s="13">
        <v>712.5</v>
      </c>
      <c r="I38" s="22">
        <v>4987.5</v>
      </c>
      <c r="J38" s="20">
        <v>1</v>
      </c>
      <c r="K38" s="6" t="e">
        <f>#REF!</f>
        <v>#REF!</v>
      </c>
      <c r="L38" s="5" t="e">
        <f>#REF!</f>
        <v>#REF!</v>
      </c>
      <c r="M38" s="4">
        <f t="shared" si="0"/>
        <v>1</v>
      </c>
      <c r="N38" s="5">
        <f t="shared" si="0"/>
        <v>5700</v>
      </c>
      <c r="O38" s="5">
        <f t="shared" si="0"/>
        <v>712.5</v>
      </c>
      <c r="P38" s="5">
        <f t="shared" si="0"/>
        <v>4987.5</v>
      </c>
      <c r="Q38" s="5">
        <v>1</v>
      </c>
      <c r="R38" s="5">
        <v>5700</v>
      </c>
    </row>
    <row r="39" spans="1:9" ht="13.5" thickBot="1">
      <c r="A39" s="23"/>
      <c r="B39" s="7" t="s">
        <v>465</v>
      </c>
      <c r="C39" s="16" t="s">
        <v>6</v>
      </c>
      <c r="D39" s="16" t="s">
        <v>6</v>
      </c>
      <c r="E39" s="16" t="s">
        <v>6</v>
      </c>
      <c r="F39" s="8">
        <f>SUM(Оноківці!M12:M38)</f>
        <v>27</v>
      </c>
      <c r="G39" s="9">
        <f>SUM(Оноківці!N12:N38)</f>
        <v>245785</v>
      </c>
      <c r="H39" s="14">
        <f>SUM(Оноківці!O12:O38)</f>
        <v>101804.95</v>
      </c>
      <c r="I39" s="77">
        <f>SUM(Оноківці!P12:P38)</f>
        <v>143980.05</v>
      </c>
    </row>
    <row r="40" spans="1:9" ht="15" customHeight="1">
      <c r="A40" s="156" t="s">
        <v>466</v>
      </c>
      <c r="B40" s="157"/>
      <c r="C40" s="157"/>
      <c r="D40" s="157"/>
      <c r="E40" s="157"/>
      <c r="F40" s="157"/>
      <c r="G40" s="157"/>
      <c r="H40" s="157"/>
      <c r="I40" s="158"/>
    </row>
    <row r="41" spans="1:18" ht="26.25">
      <c r="A41" s="21">
        <v>28</v>
      </c>
      <c r="B41" s="17" t="s">
        <v>467</v>
      </c>
      <c r="C41" s="5" t="s">
        <v>406</v>
      </c>
      <c r="D41" s="18" t="s">
        <v>13</v>
      </c>
      <c r="E41" s="17" t="s">
        <v>468</v>
      </c>
      <c r="F41" s="5">
        <v>2</v>
      </c>
      <c r="G41" s="6">
        <v>11</v>
      </c>
      <c r="H41" s="13">
        <v>11</v>
      </c>
      <c r="I41" s="22"/>
      <c r="J41" s="20">
        <v>1</v>
      </c>
      <c r="K41" s="6" t="e">
        <f>#REF!</f>
        <v>#REF!</v>
      </c>
      <c r="L41" s="5" t="e">
        <f>#REF!</f>
        <v>#REF!</v>
      </c>
      <c r="M41" s="4">
        <f aca="true" t="shared" si="1" ref="M41:P42">F41</f>
        <v>2</v>
      </c>
      <c r="N41" s="5">
        <f t="shared" si="1"/>
        <v>11</v>
      </c>
      <c r="O41" s="5">
        <f t="shared" si="1"/>
        <v>11</v>
      </c>
      <c r="P41" s="5">
        <f t="shared" si="1"/>
        <v>0</v>
      </c>
      <c r="Q41" s="5">
        <v>2</v>
      </c>
      <c r="R41" s="5">
        <v>11</v>
      </c>
    </row>
    <row r="42" spans="1:18" ht="27" thickBot="1">
      <c r="A42" s="21">
        <v>29</v>
      </c>
      <c r="B42" s="17" t="s">
        <v>469</v>
      </c>
      <c r="C42" s="5" t="s">
        <v>406</v>
      </c>
      <c r="D42" s="18" t="s">
        <v>13</v>
      </c>
      <c r="E42" s="17" t="s">
        <v>470</v>
      </c>
      <c r="F42" s="5">
        <v>1</v>
      </c>
      <c r="G42" s="6">
        <v>11</v>
      </c>
      <c r="H42" s="13">
        <v>11</v>
      </c>
      <c r="I42" s="22"/>
      <c r="J42" s="20">
        <v>1</v>
      </c>
      <c r="K42" s="6" t="e">
        <f>#REF!</f>
        <v>#REF!</v>
      </c>
      <c r="L42" s="5" t="e">
        <f>#REF!</f>
        <v>#REF!</v>
      </c>
      <c r="M42" s="4">
        <f t="shared" si="1"/>
        <v>1</v>
      </c>
      <c r="N42" s="5">
        <f t="shared" si="1"/>
        <v>11</v>
      </c>
      <c r="O42" s="5">
        <f t="shared" si="1"/>
        <v>11</v>
      </c>
      <c r="P42" s="5">
        <f t="shared" si="1"/>
        <v>0</v>
      </c>
      <c r="Q42" s="5">
        <v>1</v>
      </c>
      <c r="R42" s="5">
        <v>11</v>
      </c>
    </row>
    <row r="43" spans="1:9" ht="13.5" thickBot="1">
      <c r="A43" s="23"/>
      <c r="B43" s="7" t="s">
        <v>471</v>
      </c>
      <c r="C43" s="16" t="s">
        <v>6</v>
      </c>
      <c r="D43" s="16" t="s">
        <v>6</v>
      </c>
      <c r="E43" s="16" t="s">
        <v>6</v>
      </c>
      <c r="F43" s="8">
        <f>SUM(Оноківці!M40:M42)</f>
        <v>3</v>
      </c>
      <c r="G43" s="9">
        <f>SUM(Оноківці!N40:N42)</f>
        <v>22</v>
      </c>
      <c r="H43" s="14">
        <f>SUM(Оноківці!O40:O42)</f>
        <v>22</v>
      </c>
      <c r="I43" s="77">
        <f>SUM(Оноківці!P40:P42)</f>
        <v>0</v>
      </c>
    </row>
    <row r="44" spans="1:9" ht="15" customHeight="1">
      <c r="A44" s="156" t="s">
        <v>95</v>
      </c>
      <c r="B44" s="157"/>
      <c r="C44" s="157"/>
      <c r="D44" s="157"/>
      <c r="E44" s="157"/>
      <c r="F44" s="157"/>
      <c r="G44" s="157"/>
      <c r="H44" s="157"/>
      <c r="I44" s="158"/>
    </row>
    <row r="45" spans="1:18" ht="26.25">
      <c r="A45" s="21">
        <v>30</v>
      </c>
      <c r="B45" s="17" t="s">
        <v>472</v>
      </c>
      <c r="C45" s="5" t="s">
        <v>406</v>
      </c>
      <c r="D45" s="18" t="s">
        <v>13</v>
      </c>
      <c r="E45" s="17" t="s">
        <v>473</v>
      </c>
      <c r="F45" s="5">
        <v>4</v>
      </c>
      <c r="G45" s="6">
        <v>20</v>
      </c>
      <c r="H45" s="13">
        <v>20</v>
      </c>
      <c r="I45" s="22"/>
      <c r="J45" s="20">
        <v>1</v>
      </c>
      <c r="K45" s="6" t="e">
        <f>#REF!</f>
        <v>#REF!</v>
      </c>
      <c r="L45" s="5" t="e">
        <f>#REF!</f>
        <v>#REF!</v>
      </c>
      <c r="M45" s="4">
        <f aca="true" t="shared" si="2" ref="M45:P61">F45</f>
        <v>4</v>
      </c>
      <c r="N45" s="5">
        <f t="shared" si="2"/>
        <v>20</v>
      </c>
      <c r="O45" s="5">
        <f t="shared" si="2"/>
        <v>20</v>
      </c>
      <c r="P45" s="5">
        <f t="shared" si="2"/>
        <v>0</v>
      </c>
      <c r="Q45" s="5">
        <v>4</v>
      </c>
      <c r="R45" s="5">
        <v>20</v>
      </c>
    </row>
    <row r="46" spans="1:18" ht="26.25">
      <c r="A46" s="21">
        <v>31</v>
      </c>
      <c r="B46" s="17" t="s">
        <v>474</v>
      </c>
      <c r="C46" s="5" t="s">
        <v>406</v>
      </c>
      <c r="D46" s="18" t="s">
        <v>13</v>
      </c>
      <c r="E46" s="17" t="s">
        <v>475</v>
      </c>
      <c r="F46" s="5">
        <v>6</v>
      </c>
      <c r="G46" s="6">
        <v>119</v>
      </c>
      <c r="H46" s="13">
        <v>119</v>
      </c>
      <c r="I46" s="22"/>
      <c r="J46" s="20">
        <v>1</v>
      </c>
      <c r="K46" s="6" t="e">
        <f>#REF!</f>
        <v>#REF!</v>
      </c>
      <c r="L46" s="5" t="e">
        <f>#REF!</f>
        <v>#REF!</v>
      </c>
      <c r="M46" s="4">
        <f t="shared" si="2"/>
        <v>6</v>
      </c>
      <c r="N46" s="5">
        <f t="shared" si="2"/>
        <v>119</v>
      </c>
      <c r="O46" s="5">
        <f t="shared" si="2"/>
        <v>119</v>
      </c>
      <c r="P46" s="5">
        <f t="shared" si="2"/>
        <v>0</v>
      </c>
      <c r="Q46" s="5">
        <v>6</v>
      </c>
      <c r="R46" s="5">
        <v>119</v>
      </c>
    </row>
    <row r="47" spans="1:18" ht="26.25">
      <c r="A47" s="21">
        <v>32</v>
      </c>
      <c r="B47" s="17" t="s">
        <v>476</v>
      </c>
      <c r="C47" s="5" t="s">
        <v>406</v>
      </c>
      <c r="D47" s="18" t="s">
        <v>13</v>
      </c>
      <c r="E47" s="17" t="s">
        <v>477</v>
      </c>
      <c r="F47" s="5">
        <v>1</v>
      </c>
      <c r="G47" s="6">
        <v>104</v>
      </c>
      <c r="H47" s="13">
        <v>104</v>
      </c>
      <c r="I47" s="22"/>
      <c r="J47" s="20">
        <v>1</v>
      </c>
      <c r="K47" s="6" t="e">
        <f>#REF!</f>
        <v>#REF!</v>
      </c>
      <c r="L47" s="5" t="e">
        <f>#REF!</f>
        <v>#REF!</v>
      </c>
      <c r="M47" s="4">
        <f t="shared" si="2"/>
        <v>1</v>
      </c>
      <c r="N47" s="5">
        <f t="shared" si="2"/>
        <v>104</v>
      </c>
      <c r="O47" s="5">
        <f t="shared" si="2"/>
        <v>104</v>
      </c>
      <c r="P47" s="5">
        <f t="shared" si="2"/>
        <v>0</v>
      </c>
      <c r="Q47" s="5">
        <v>1</v>
      </c>
      <c r="R47" s="5">
        <v>104</v>
      </c>
    </row>
    <row r="48" spans="1:18" ht="26.25">
      <c r="A48" s="21">
        <v>33</v>
      </c>
      <c r="B48" s="17" t="s">
        <v>478</v>
      </c>
      <c r="C48" s="5" t="s">
        <v>406</v>
      </c>
      <c r="D48" s="18" t="s">
        <v>13</v>
      </c>
      <c r="E48" s="17" t="s">
        <v>479</v>
      </c>
      <c r="F48" s="5">
        <v>1</v>
      </c>
      <c r="G48" s="6">
        <v>65</v>
      </c>
      <c r="H48" s="13">
        <v>65</v>
      </c>
      <c r="I48" s="22"/>
      <c r="J48" s="20">
        <v>1</v>
      </c>
      <c r="K48" s="6" t="e">
        <f>#REF!</f>
        <v>#REF!</v>
      </c>
      <c r="L48" s="5" t="e">
        <f>#REF!</f>
        <v>#REF!</v>
      </c>
      <c r="M48" s="4">
        <f t="shared" si="2"/>
        <v>1</v>
      </c>
      <c r="N48" s="5">
        <f t="shared" si="2"/>
        <v>65</v>
      </c>
      <c r="O48" s="5">
        <f t="shared" si="2"/>
        <v>65</v>
      </c>
      <c r="P48" s="5">
        <f t="shared" si="2"/>
        <v>0</v>
      </c>
      <c r="Q48" s="5">
        <v>1</v>
      </c>
      <c r="R48" s="5">
        <v>65</v>
      </c>
    </row>
    <row r="49" spans="1:18" ht="26.25">
      <c r="A49" s="21">
        <v>34</v>
      </c>
      <c r="B49" s="17" t="s">
        <v>480</v>
      </c>
      <c r="C49" s="5" t="s">
        <v>406</v>
      </c>
      <c r="D49" s="18" t="s">
        <v>13</v>
      </c>
      <c r="E49" s="17" t="s">
        <v>481</v>
      </c>
      <c r="F49" s="5">
        <v>11</v>
      </c>
      <c r="G49" s="6">
        <v>91.92</v>
      </c>
      <c r="H49" s="13">
        <v>91.93</v>
      </c>
      <c r="I49" s="22"/>
      <c r="J49" s="20">
        <v>1</v>
      </c>
      <c r="K49" s="6" t="e">
        <f>#REF!</f>
        <v>#REF!</v>
      </c>
      <c r="L49" s="5" t="e">
        <f>#REF!</f>
        <v>#REF!</v>
      </c>
      <c r="M49" s="4">
        <f t="shared" si="2"/>
        <v>11</v>
      </c>
      <c r="N49" s="5">
        <f t="shared" si="2"/>
        <v>91.92</v>
      </c>
      <c r="O49" s="5">
        <f t="shared" si="2"/>
        <v>91.93</v>
      </c>
      <c r="P49" s="5">
        <f t="shared" si="2"/>
        <v>0</v>
      </c>
      <c r="Q49" s="5">
        <v>11</v>
      </c>
      <c r="R49" s="5">
        <v>91.92000000000002</v>
      </c>
    </row>
    <row r="50" spans="1:18" ht="26.25">
      <c r="A50" s="21">
        <v>35</v>
      </c>
      <c r="B50" s="17" t="s">
        <v>482</v>
      </c>
      <c r="C50" s="5" t="s">
        <v>406</v>
      </c>
      <c r="D50" s="18" t="s">
        <v>13</v>
      </c>
      <c r="E50" s="17" t="s">
        <v>483</v>
      </c>
      <c r="F50" s="5">
        <v>1</v>
      </c>
      <c r="G50" s="6">
        <v>31</v>
      </c>
      <c r="H50" s="13">
        <v>31</v>
      </c>
      <c r="I50" s="22"/>
      <c r="J50" s="20">
        <v>1</v>
      </c>
      <c r="K50" s="6" t="e">
        <f>#REF!</f>
        <v>#REF!</v>
      </c>
      <c r="L50" s="5" t="e">
        <f>#REF!</f>
        <v>#REF!</v>
      </c>
      <c r="M50" s="4">
        <f t="shared" si="2"/>
        <v>1</v>
      </c>
      <c r="N50" s="5">
        <f t="shared" si="2"/>
        <v>31</v>
      </c>
      <c r="O50" s="5">
        <f t="shared" si="2"/>
        <v>31</v>
      </c>
      <c r="P50" s="5">
        <f t="shared" si="2"/>
        <v>0</v>
      </c>
      <c r="Q50" s="5">
        <v>1</v>
      </c>
      <c r="R50" s="5">
        <v>31</v>
      </c>
    </row>
    <row r="51" spans="1:18" ht="26.25">
      <c r="A51" s="21">
        <v>36</v>
      </c>
      <c r="B51" s="17" t="s">
        <v>484</v>
      </c>
      <c r="C51" s="5" t="s">
        <v>406</v>
      </c>
      <c r="D51" s="18" t="s">
        <v>13</v>
      </c>
      <c r="E51" s="17" t="s">
        <v>485</v>
      </c>
      <c r="F51" s="5">
        <v>2</v>
      </c>
      <c r="G51" s="6">
        <v>596</v>
      </c>
      <c r="H51" s="13">
        <v>596</v>
      </c>
      <c r="I51" s="22"/>
      <c r="J51" s="20">
        <v>1</v>
      </c>
      <c r="K51" s="6" t="e">
        <f>#REF!</f>
        <v>#REF!</v>
      </c>
      <c r="L51" s="5" t="e">
        <f>#REF!</f>
        <v>#REF!</v>
      </c>
      <c r="M51" s="4">
        <f t="shared" si="2"/>
        <v>2</v>
      </c>
      <c r="N51" s="5">
        <f t="shared" si="2"/>
        <v>596</v>
      </c>
      <c r="O51" s="5">
        <f t="shared" si="2"/>
        <v>596</v>
      </c>
      <c r="P51" s="5">
        <f t="shared" si="2"/>
        <v>0</v>
      </c>
      <c r="Q51" s="5">
        <v>2</v>
      </c>
      <c r="R51" s="5">
        <v>596</v>
      </c>
    </row>
    <row r="52" spans="1:18" ht="26.25">
      <c r="A52" s="21">
        <v>37</v>
      </c>
      <c r="B52" s="17" t="s">
        <v>486</v>
      </c>
      <c r="C52" s="5" t="s">
        <v>406</v>
      </c>
      <c r="D52" s="18" t="s">
        <v>13</v>
      </c>
      <c r="E52" s="17" t="s">
        <v>487</v>
      </c>
      <c r="F52" s="5">
        <v>1</v>
      </c>
      <c r="G52" s="6">
        <v>48</v>
      </c>
      <c r="H52" s="13">
        <v>48</v>
      </c>
      <c r="I52" s="22"/>
      <c r="J52" s="20">
        <v>1</v>
      </c>
      <c r="K52" s="6" t="e">
        <f>#REF!</f>
        <v>#REF!</v>
      </c>
      <c r="L52" s="5" t="e">
        <f>#REF!</f>
        <v>#REF!</v>
      </c>
      <c r="M52" s="4">
        <f t="shared" si="2"/>
        <v>1</v>
      </c>
      <c r="N52" s="5">
        <f t="shared" si="2"/>
        <v>48</v>
      </c>
      <c r="O52" s="5">
        <f t="shared" si="2"/>
        <v>48</v>
      </c>
      <c r="P52" s="5">
        <f t="shared" si="2"/>
        <v>0</v>
      </c>
      <c r="Q52" s="5">
        <v>1</v>
      </c>
      <c r="R52" s="5">
        <v>48</v>
      </c>
    </row>
    <row r="53" spans="1:18" ht="26.25">
      <c r="A53" s="21">
        <v>38</v>
      </c>
      <c r="B53" s="17" t="s">
        <v>488</v>
      </c>
      <c r="C53" s="5" t="s">
        <v>406</v>
      </c>
      <c r="D53" s="18" t="s">
        <v>13</v>
      </c>
      <c r="E53" s="17" t="s">
        <v>489</v>
      </c>
      <c r="F53" s="5">
        <v>1</v>
      </c>
      <c r="G53" s="6">
        <v>2799</v>
      </c>
      <c r="H53" s="13">
        <v>2799</v>
      </c>
      <c r="I53" s="22"/>
      <c r="J53" s="20">
        <v>1</v>
      </c>
      <c r="K53" s="6" t="e">
        <f>#REF!</f>
        <v>#REF!</v>
      </c>
      <c r="L53" s="5" t="e">
        <f>#REF!</f>
        <v>#REF!</v>
      </c>
      <c r="M53" s="4">
        <f t="shared" si="2"/>
        <v>1</v>
      </c>
      <c r="N53" s="5">
        <f t="shared" si="2"/>
        <v>2799</v>
      </c>
      <c r="O53" s="5">
        <f t="shared" si="2"/>
        <v>2799</v>
      </c>
      <c r="P53" s="5">
        <f t="shared" si="2"/>
        <v>0</v>
      </c>
      <c r="Q53" s="5">
        <v>1</v>
      </c>
      <c r="R53" s="5">
        <v>2799</v>
      </c>
    </row>
    <row r="54" spans="1:18" ht="26.25">
      <c r="A54" s="21">
        <v>39</v>
      </c>
      <c r="B54" s="17" t="s">
        <v>490</v>
      </c>
      <c r="C54" s="5" t="s">
        <v>406</v>
      </c>
      <c r="D54" s="18" t="s">
        <v>13</v>
      </c>
      <c r="E54" s="17" t="s">
        <v>491</v>
      </c>
      <c r="F54" s="5">
        <v>1</v>
      </c>
      <c r="G54" s="6">
        <v>35</v>
      </c>
      <c r="H54" s="13">
        <v>35</v>
      </c>
      <c r="I54" s="22"/>
      <c r="J54" s="20">
        <v>1</v>
      </c>
      <c r="K54" s="6" t="e">
        <f>#REF!</f>
        <v>#REF!</v>
      </c>
      <c r="L54" s="5" t="e">
        <f>#REF!</f>
        <v>#REF!</v>
      </c>
      <c r="M54" s="4">
        <f t="shared" si="2"/>
        <v>1</v>
      </c>
      <c r="N54" s="5">
        <f t="shared" si="2"/>
        <v>35</v>
      </c>
      <c r="O54" s="5">
        <f t="shared" si="2"/>
        <v>35</v>
      </c>
      <c r="P54" s="5">
        <f t="shared" si="2"/>
        <v>0</v>
      </c>
      <c r="Q54" s="5">
        <v>1</v>
      </c>
      <c r="R54" s="5">
        <v>35</v>
      </c>
    </row>
    <row r="55" spans="1:18" ht="26.25">
      <c r="A55" s="21">
        <v>40</v>
      </c>
      <c r="B55" s="17" t="s">
        <v>492</v>
      </c>
      <c r="C55" s="5" t="s">
        <v>406</v>
      </c>
      <c r="D55" s="18" t="s">
        <v>13</v>
      </c>
      <c r="E55" s="17" t="s">
        <v>491</v>
      </c>
      <c r="F55" s="5">
        <v>1</v>
      </c>
      <c r="G55" s="6">
        <v>43</v>
      </c>
      <c r="H55" s="13">
        <v>43</v>
      </c>
      <c r="I55" s="22"/>
      <c r="J55" s="20">
        <v>1</v>
      </c>
      <c r="K55" s="6" t="e">
        <f>#REF!</f>
        <v>#REF!</v>
      </c>
      <c r="L55" s="5" t="e">
        <f>#REF!</f>
        <v>#REF!</v>
      </c>
      <c r="M55" s="4">
        <f t="shared" si="2"/>
        <v>1</v>
      </c>
      <c r="N55" s="5">
        <f t="shared" si="2"/>
        <v>43</v>
      </c>
      <c r="O55" s="5">
        <f t="shared" si="2"/>
        <v>43</v>
      </c>
      <c r="P55" s="5">
        <f t="shared" si="2"/>
        <v>0</v>
      </c>
      <c r="Q55" s="5">
        <v>1</v>
      </c>
      <c r="R55" s="5">
        <v>43</v>
      </c>
    </row>
    <row r="56" spans="1:18" ht="26.25">
      <c r="A56" s="21">
        <v>41</v>
      </c>
      <c r="B56" s="17" t="s">
        <v>493</v>
      </c>
      <c r="C56" s="5" t="s">
        <v>406</v>
      </c>
      <c r="D56" s="18" t="s">
        <v>13</v>
      </c>
      <c r="E56" s="17" t="s">
        <v>494</v>
      </c>
      <c r="F56" s="5">
        <v>1</v>
      </c>
      <c r="G56" s="6">
        <v>84</v>
      </c>
      <c r="H56" s="13">
        <v>84</v>
      </c>
      <c r="I56" s="22"/>
      <c r="J56" s="20">
        <v>1</v>
      </c>
      <c r="K56" s="6" t="e">
        <f>#REF!</f>
        <v>#REF!</v>
      </c>
      <c r="L56" s="5" t="e">
        <f>#REF!</f>
        <v>#REF!</v>
      </c>
      <c r="M56" s="4">
        <f t="shared" si="2"/>
        <v>1</v>
      </c>
      <c r="N56" s="5">
        <f t="shared" si="2"/>
        <v>84</v>
      </c>
      <c r="O56" s="5">
        <f t="shared" si="2"/>
        <v>84</v>
      </c>
      <c r="P56" s="5">
        <f t="shared" si="2"/>
        <v>0</v>
      </c>
      <c r="Q56" s="5">
        <v>1</v>
      </c>
      <c r="R56" s="5">
        <v>84</v>
      </c>
    </row>
    <row r="57" spans="1:18" ht="26.25">
      <c r="A57" s="21">
        <v>42</v>
      </c>
      <c r="B57" s="17" t="s">
        <v>495</v>
      </c>
      <c r="C57" s="5" t="s">
        <v>406</v>
      </c>
      <c r="D57" s="18" t="s">
        <v>13</v>
      </c>
      <c r="E57" s="17" t="s">
        <v>496</v>
      </c>
      <c r="F57" s="5">
        <v>1</v>
      </c>
      <c r="G57" s="6">
        <v>65</v>
      </c>
      <c r="H57" s="13">
        <v>65</v>
      </c>
      <c r="I57" s="22"/>
      <c r="J57" s="20">
        <v>1</v>
      </c>
      <c r="K57" s="6" t="e">
        <f>#REF!</f>
        <v>#REF!</v>
      </c>
      <c r="L57" s="5" t="e">
        <f>#REF!</f>
        <v>#REF!</v>
      </c>
      <c r="M57" s="4">
        <f t="shared" si="2"/>
        <v>1</v>
      </c>
      <c r="N57" s="5">
        <f t="shared" si="2"/>
        <v>65</v>
      </c>
      <c r="O57" s="5">
        <f t="shared" si="2"/>
        <v>65</v>
      </c>
      <c r="P57" s="5">
        <f t="shared" si="2"/>
        <v>0</v>
      </c>
      <c r="Q57" s="5">
        <v>1</v>
      </c>
      <c r="R57" s="5">
        <v>65</v>
      </c>
    </row>
    <row r="58" spans="1:18" ht="26.25">
      <c r="A58" s="21">
        <v>43</v>
      </c>
      <c r="B58" s="17" t="s">
        <v>482</v>
      </c>
      <c r="C58" s="5" t="s">
        <v>406</v>
      </c>
      <c r="D58" s="18" t="s">
        <v>13</v>
      </c>
      <c r="E58" s="17" t="s">
        <v>497</v>
      </c>
      <c r="F58" s="5">
        <v>1</v>
      </c>
      <c r="G58" s="6">
        <v>31</v>
      </c>
      <c r="H58" s="13">
        <v>31</v>
      </c>
      <c r="I58" s="22"/>
      <c r="J58" s="20">
        <v>1</v>
      </c>
      <c r="K58" s="6" t="e">
        <f>#REF!</f>
        <v>#REF!</v>
      </c>
      <c r="L58" s="5" t="e">
        <f>#REF!</f>
        <v>#REF!</v>
      </c>
      <c r="M58" s="4">
        <f t="shared" si="2"/>
        <v>1</v>
      </c>
      <c r="N58" s="5">
        <f t="shared" si="2"/>
        <v>31</v>
      </c>
      <c r="O58" s="5">
        <f t="shared" si="2"/>
        <v>31</v>
      </c>
      <c r="P58" s="5">
        <f t="shared" si="2"/>
        <v>0</v>
      </c>
      <c r="Q58" s="5">
        <v>1</v>
      </c>
      <c r="R58" s="5">
        <v>31</v>
      </c>
    </row>
    <row r="59" spans="1:18" ht="26.25">
      <c r="A59" s="21">
        <v>44</v>
      </c>
      <c r="B59" s="17" t="s">
        <v>498</v>
      </c>
      <c r="C59" s="5" t="s">
        <v>406</v>
      </c>
      <c r="D59" s="18" t="s">
        <v>13</v>
      </c>
      <c r="E59" s="17" t="s">
        <v>499</v>
      </c>
      <c r="F59" s="5">
        <v>3</v>
      </c>
      <c r="G59" s="6">
        <v>36</v>
      </c>
      <c r="H59" s="13">
        <v>36</v>
      </c>
      <c r="I59" s="22"/>
      <c r="J59" s="20">
        <v>1</v>
      </c>
      <c r="K59" s="6" t="e">
        <f>#REF!</f>
        <v>#REF!</v>
      </c>
      <c r="L59" s="5" t="e">
        <f>#REF!</f>
        <v>#REF!</v>
      </c>
      <c r="M59" s="4">
        <f t="shared" si="2"/>
        <v>3</v>
      </c>
      <c r="N59" s="5">
        <f t="shared" si="2"/>
        <v>36</v>
      </c>
      <c r="O59" s="5">
        <f t="shared" si="2"/>
        <v>36</v>
      </c>
      <c r="P59" s="5">
        <f t="shared" si="2"/>
        <v>0</v>
      </c>
      <c r="Q59" s="5">
        <v>3</v>
      </c>
      <c r="R59" s="5">
        <v>36</v>
      </c>
    </row>
    <row r="60" spans="1:18" ht="26.25">
      <c r="A60" s="21">
        <v>45</v>
      </c>
      <c r="B60" s="17" t="s">
        <v>500</v>
      </c>
      <c r="C60" s="5" t="s">
        <v>406</v>
      </c>
      <c r="D60" s="18" t="s">
        <v>13</v>
      </c>
      <c r="E60" s="17" t="s">
        <v>501</v>
      </c>
      <c r="F60" s="5">
        <v>1</v>
      </c>
      <c r="G60" s="6">
        <v>61</v>
      </c>
      <c r="H60" s="13">
        <v>61</v>
      </c>
      <c r="I60" s="22"/>
      <c r="J60" s="20">
        <v>1</v>
      </c>
      <c r="K60" s="6" t="e">
        <f>#REF!</f>
        <v>#REF!</v>
      </c>
      <c r="L60" s="5" t="e">
        <f>#REF!</f>
        <v>#REF!</v>
      </c>
      <c r="M60" s="4">
        <f t="shared" si="2"/>
        <v>1</v>
      </c>
      <c r="N60" s="5">
        <f t="shared" si="2"/>
        <v>61</v>
      </c>
      <c r="O60" s="5">
        <f t="shared" si="2"/>
        <v>61</v>
      </c>
      <c r="P60" s="5">
        <f t="shared" si="2"/>
        <v>0</v>
      </c>
      <c r="Q60" s="5">
        <v>1</v>
      </c>
      <c r="R60" s="5">
        <v>61</v>
      </c>
    </row>
    <row r="61" spans="1:18" ht="27" thickBot="1">
      <c r="A61" s="21">
        <v>46</v>
      </c>
      <c r="B61" s="17" t="s">
        <v>502</v>
      </c>
      <c r="C61" s="5" t="s">
        <v>406</v>
      </c>
      <c r="D61" s="18" t="s">
        <v>13</v>
      </c>
      <c r="E61" s="17" t="s">
        <v>503</v>
      </c>
      <c r="F61" s="5">
        <v>1</v>
      </c>
      <c r="G61" s="6">
        <v>88</v>
      </c>
      <c r="H61" s="13">
        <v>88</v>
      </c>
      <c r="I61" s="22"/>
      <c r="J61" s="20">
        <v>1</v>
      </c>
      <c r="K61" s="6" t="e">
        <f>#REF!</f>
        <v>#REF!</v>
      </c>
      <c r="L61" s="5" t="e">
        <f>#REF!</f>
        <v>#REF!</v>
      </c>
      <c r="M61" s="4">
        <f t="shared" si="2"/>
        <v>1</v>
      </c>
      <c r="N61" s="5">
        <f t="shared" si="2"/>
        <v>88</v>
      </c>
      <c r="O61" s="5">
        <f t="shared" si="2"/>
        <v>88</v>
      </c>
      <c r="P61" s="5">
        <f t="shared" si="2"/>
        <v>0</v>
      </c>
      <c r="Q61" s="5">
        <v>1</v>
      </c>
      <c r="R61" s="5">
        <v>88</v>
      </c>
    </row>
    <row r="62" spans="1:9" ht="13.5" thickBot="1">
      <c r="A62" s="23"/>
      <c r="B62" s="7" t="s">
        <v>504</v>
      </c>
      <c r="C62" s="16" t="s">
        <v>6</v>
      </c>
      <c r="D62" s="16" t="s">
        <v>6</v>
      </c>
      <c r="E62" s="16" t="s">
        <v>6</v>
      </c>
      <c r="F62" s="8">
        <f>SUM(Оноківці!M44:M61)</f>
        <v>38</v>
      </c>
      <c r="G62" s="9">
        <f>SUM(Оноківці!N44:N61)</f>
        <v>4316.92</v>
      </c>
      <c r="H62" s="14">
        <f>SUM(Оноківці!O44:O61)</f>
        <v>4316.93</v>
      </c>
      <c r="I62" s="77">
        <f>SUM(Оноківці!P44:P61)</f>
        <v>0</v>
      </c>
    </row>
    <row r="63" spans="1:9" ht="15" customHeight="1">
      <c r="A63" s="156" t="s">
        <v>130</v>
      </c>
      <c r="B63" s="157"/>
      <c r="C63" s="157"/>
      <c r="D63" s="157"/>
      <c r="E63" s="157"/>
      <c r="F63" s="157"/>
      <c r="G63" s="157"/>
      <c r="H63" s="157"/>
      <c r="I63" s="158"/>
    </row>
    <row r="64" spans="1:18" ht="26.25">
      <c r="A64" s="21">
        <v>47</v>
      </c>
      <c r="B64" s="17" t="s">
        <v>505</v>
      </c>
      <c r="C64" s="5" t="s">
        <v>406</v>
      </c>
      <c r="D64" s="18" t="s">
        <v>136</v>
      </c>
      <c r="E64" s="17" t="s">
        <v>506</v>
      </c>
      <c r="F64" s="5">
        <v>1</v>
      </c>
      <c r="G64" s="6">
        <v>1900</v>
      </c>
      <c r="H64" s="13">
        <v>950</v>
      </c>
      <c r="I64" s="22">
        <v>950</v>
      </c>
      <c r="J64" s="20">
        <v>1</v>
      </c>
      <c r="K64" s="6" t="e">
        <f>#REF!</f>
        <v>#REF!</v>
      </c>
      <c r="L64" s="5" t="e">
        <f>#REF!</f>
        <v>#REF!</v>
      </c>
      <c r="M64" s="4">
        <f aca="true" t="shared" si="3" ref="M64:P75">F64</f>
        <v>1</v>
      </c>
      <c r="N64" s="5">
        <f t="shared" si="3"/>
        <v>1900</v>
      </c>
      <c r="O64" s="5">
        <f t="shared" si="3"/>
        <v>950</v>
      </c>
      <c r="P64" s="5">
        <f t="shared" si="3"/>
        <v>950</v>
      </c>
      <c r="Q64" s="5">
        <v>1</v>
      </c>
      <c r="R64" s="5">
        <v>1900</v>
      </c>
    </row>
    <row r="65" spans="1:18" ht="26.25">
      <c r="A65" s="21">
        <v>48</v>
      </c>
      <c r="B65" s="17" t="s">
        <v>507</v>
      </c>
      <c r="C65" s="5" t="s">
        <v>406</v>
      </c>
      <c r="D65" s="18" t="s">
        <v>136</v>
      </c>
      <c r="E65" s="17" t="s">
        <v>508</v>
      </c>
      <c r="F65" s="5">
        <v>1</v>
      </c>
      <c r="G65" s="6">
        <v>1950</v>
      </c>
      <c r="H65" s="13">
        <v>975</v>
      </c>
      <c r="I65" s="22">
        <v>975</v>
      </c>
      <c r="J65" s="20">
        <v>1</v>
      </c>
      <c r="K65" s="6" t="e">
        <f>#REF!</f>
        <v>#REF!</v>
      </c>
      <c r="L65" s="5" t="e">
        <f>#REF!</f>
        <v>#REF!</v>
      </c>
      <c r="M65" s="4">
        <f t="shared" si="3"/>
        <v>1</v>
      </c>
      <c r="N65" s="5">
        <f t="shared" si="3"/>
        <v>1950</v>
      </c>
      <c r="O65" s="5">
        <f t="shared" si="3"/>
        <v>975</v>
      </c>
      <c r="P65" s="5">
        <f t="shared" si="3"/>
        <v>975</v>
      </c>
      <c r="Q65" s="5">
        <v>1</v>
      </c>
      <c r="R65" s="5">
        <v>1950</v>
      </c>
    </row>
    <row r="66" spans="1:18" ht="52.5">
      <c r="A66" s="21">
        <v>49</v>
      </c>
      <c r="B66" s="17" t="s">
        <v>509</v>
      </c>
      <c r="C66" s="5" t="s">
        <v>406</v>
      </c>
      <c r="D66" s="18" t="s">
        <v>132</v>
      </c>
      <c r="E66" s="17" t="s">
        <v>510</v>
      </c>
      <c r="F66" s="5">
        <v>1</v>
      </c>
      <c r="G66" s="6">
        <v>1235</v>
      </c>
      <c r="H66" s="13">
        <v>617.5</v>
      </c>
      <c r="I66" s="22">
        <v>617.5</v>
      </c>
      <c r="J66" s="20">
        <v>1</v>
      </c>
      <c r="K66" s="6" t="e">
        <f>#REF!</f>
        <v>#REF!</v>
      </c>
      <c r="L66" s="5" t="e">
        <f>#REF!</f>
        <v>#REF!</v>
      </c>
      <c r="M66" s="4">
        <f t="shared" si="3"/>
        <v>1</v>
      </c>
      <c r="N66" s="5">
        <f t="shared" si="3"/>
        <v>1235</v>
      </c>
      <c r="O66" s="5">
        <f t="shared" si="3"/>
        <v>617.5</v>
      </c>
      <c r="P66" s="5">
        <f t="shared" si="3"/>
        <v>617.5</v>
      </c>
      <c r="Q66" s="5">
        <v>1</v>
      </c>
      <c r="R66" s="5">
        <v>1235</v>
      </c>
    </row>
    <row r="67" spans="1:18" ht="52.5">
      <c r="A67" s="21">
        <v>50</v>
      </c>
      <c r="B67" s="17" t="s">
        <v>511</v>
      </c>
      <c r="C67" s="5" t="s">
        <v>406</v>
      </c>
      <c r="D67" s="18" t="s">
        <v>512</v>
      </c>
      <c r="E67" s="17" t="s">
        <v>513</v>
      </c>
      <c r="F67" s="5">
        <v>1</v>
      </c>
      <c r="G67" s="6">
        <v>3367</v>
      </c>
      <c r="H67" s="13">
        <v>1683.5</v>
      </c>
      <c r="I67" s="22">
        <v>1683.5</v>
      </c>
      <c r="J67" s="20">
        <v>1</v>
      </c>
      <c r="K67" s="6" t="e">
        <f>#REF!</f>
        <v>#REF!</v>
      </c>
      <c r="L67" s="5" t="e">
        <f>#REF!</f>
        <v>#REF!</v>
      </c>
      <c r="M67" s="4">
        <f t="shared" si="3"/>
        <v>1</v>
      </c>
      <c r="N67" s="5">
        <f t="shared" si="3"/>
        <v>3367</v>
      </c>
      <c r="O67" s="5">
        <f t="shared" si="3"/>
        <v>1683.5</v>
      </c>
      <c r="P67" s="5">
        <f t="shared" si="3"/>
        <v>1683.5</v>
      </c>
      <c r="Q67" s="5">
        <v>1</v>
      </c>
      <c r="R67" s="5">
        <v>3367</v>
      </c>
    </row>
    <row r="68" spans="1:18" ht="26.25">
      <c r="A68" s="21">
        <v>51</v>
      </c>
      <c r="B68" s="17" t="s">
        <v>148</v>
      </c>
      <c r="C68" s="5" t="s">
        <v>406</v>
      </c>
      <c r="D68" s="18" t="s">
        <v>136</v>
      </c>
      <c r="E68" s="17" t="s">
        <v>149</v>
      </c>
      <c r="F68" s="5">
        <v>1</v>
      </c>
      <c r="G68" s="6">
        <v>2458</v>
      </c>
      <c r="H68" s="13">
        <v>1229</v>
      </c>
      <c r="I68" s="22">
        <v>1229</v>
      </c>
      <c r="J68" s="20">
        <v>1</v>
      </c>
      <c r="K68" s="6" t="e">
        <f>#REF!</f>
        <v>#REF!</v>
      </c>
      <c r="L68" s="5" t="e">
        <f>#REF!</f>
        <v>#REF!</v>
      </c>
      <c r="M68" s="4">
        <f t="shared" si="3"/>
        <v>1</v>
      </c>
      <c r="N68" s="5">
        <f t="shared" si="3"/>
        <v>2458</v>
      </c>
      <c r="O68" s="5">
        <f t="shared" si="3"/>
        <v>1229</v>
      </c>
      <c r="P68" s="5">
        <f t="shared" si="3"/>
        <v>1229</v>
      </c>
      <c r="Q68" s="5">
        <v>1</v>
      </c>
      <c r="R68" s="5">
        <v>2458</v>
      </c>
    </row>
    <row r="69" spans="1:18" ht="26.25">
      <c r="A69" s="21">
        <v>52</v>
      </c>
      <c r="B69" s="17" t="s">
        <v>514</v>
      </c>
      <c r="C69" s="5" t="s">
        <v>406</v>
      </c>
      <c r="D69" s="18" t="s">
        <v>136</v>
      </c>
      <c r="E69" s="17" t="s">
        <v>515</v>
      </c>
      <c r="F69" s="5">
        <v>1</v>
      </c>
      <c r="G69" s="6">
        <v>1800</v>
      </c>
      <c r="H69" s="13">
        <v>900</v>
      </c>
      <c r="I69" s="22">
        <v>900</v>
      </c>
      <c r="J69" s="20">
        <v>1</v>
      </c>
      <c r="K69" s="6" t="e">
        <f>#REF!</f>
        <v>#REF!</v>
      </c>
      <c r="L69" s="5" t="e">
        <f>#REF!</f>
        <v>#REF!</v>
      </c>
      <c r="M69" s="4">
        <f t="shared" si="3"/>
        <v>1</v>
      </c>
      <c r="N69" s="5">
        <f t="shared" si="3"/>
        <v>1800</v>
      </c>
      <c r="O69" s="5">
        <f t="shared" si="3"/>
        <v>900</v>
      </c>
      <c r="P69" s="5">
        <f t="shared" si="3"/>
        <v>900</v>
      </c>
      <c r="Q69" s="5">
        <v>1</v>
      </c>
      <c r="R69" s="5">
        <v>1800</v>
      </c>
    </row>
    <row r="70" spans="1:18" ht="26.25">
      <c r="A70" s="21">
        <v>53</v>
      </c>
      <c r="B70" s="17" t="s">
        <v>338</v>
      </c>
      <c r="C70" s="5" t="s">
        <v>406</v>
      </c>
      <c r="D70" s="18" t="s">
        <v>136</v>
      </c>
      <c r="E70" s="17" t="s">
        <v>337</v>
      </c>
      <c r="F70" s="5">
        <v>1</v>
      </c>
      <c r="G70" s="6">
        <v>2340</v>
      </c>
      <c r="H70" s="13">
        <v>1170</v>
      </c>
      <c r="I70" s="22">
        <v>1170</v>
      </c>
      <c r="J70" s="20">
        <v>1</v>
      </c>
      <c r="K70" s="6" t="e">
        <f>#REF!</f>
        <v>#REF!</v>
      </c>
      <c r="L70" s="5" t="e">
        <f>#REF!</f>
        <v>#REF!</v>
      </c>
      <c r="M70" s="4">
        <f t="shared" si="3"/>
        <v>1</v>
      </c>
      <c r="N70" s="5">
        <f t="shared" si="3"/>
        <v>2340</v>
      </c>
      <c r="O70" s="5">
        <f t="shared" si="3"/>
        <v>1170</v>
      </c>
      <c r="P70" s="5">
        <f t="shared" si="3"/>
        <v>1170</v>
      </c>
      <c r="Q70" s="5">
        <v>1</v>
      </c>
      <c r="R70" s="5">
        <v>2340</v>
      </c>
    </row>
    <row r="71" spans="1:18" ht="26.25">
      <c r="A71" s="21">
        <v>54</v>
      </c>
      <c r="B71" s="17" t="s">
        <v>516</v>
      </c>
      <c r="C71" s="5" t="s">
        <v>406</v>
      </c>
      <c r="D71" s="18" t="s">
        <v>136</v>
      </c>
      <c r="E71" s="17" t="s">
        <v>517</v>
      </c>
      <c r="F71" s="5">
        <v>1</v>
      </c>
      <c r="G71" s="6">
        <v>3283.3</v>
      </c>
      <c r="H71" s="13">
        <v>1641.65</v>
      </c>
      <c r="I71" s="22">
        <v>1641.65</v>
      </c>
      <c r="J71" s="20">
        <v>1</v>
      </c>
      <c r="K71" s="6" t="e">
        <f>#REF!</f>
        <v>#REF!</v>
      </c>
      <c r="L71" s="5" t="e">
        <f>#REF!</f>
        <v>#REF!</v>
      </c>
      <c r="M71" s="4">
        <f t="shared" si="3"/>
        <v>1</v>
      </c>
      <c r="N71" s="5">
        <f t="shared" si="3"/>
        <v>3283.3</v>
      </c>
      <c r="O71" s="5">
        <f t="shared" si="3"/>
        <v>1641.65</v>
      </c>
      <c r="P71" s="5">
        <f t="shared" si="3"/>
        <v>1641.65</v>
      </c>
      <c r="Q71" s="5">
        <v>1</v>
      </c>
      <c r="R71" s="5">
        <v>3283.3</v>
      </c>
    </row>
    <row r="72" spans="1:18" ht="26.25">
      <c r="A72" s="21">
        <v>55</v>
      </c>
      <c r="B72" s="17" t="s">
        <v>518</v>
      </c>
      <c r="C72" s="5" t="s">
        <v>406</v>
      </c>
      <c r="D72" s="18" t="s">
        <v>136</v>
      </c>
      <c r="E72" s="17" t="s">
        <v>519</v>
      </c>
      <c r="F72" s="5">
        <v>1</v>
      </c>
      <c r="G72" s="6">
        <v>509.40000000000003</v>
      </c>
      <c r="H72" s="13">
        <v>254.70000000000002</v>
      </c>
      <c r="I72" s="22">
        <v>254.70000000000002</v>
      </c>
      <c r="J72" s="20">
        <v>1</v>
      </c>
      <c r="K72" s="6" t="e">
        <f>#REF!</f>
        <v>#REF!</v>
      </c>
      <c r="L72" s="5" t="e">
        <f>#REF!</f>
        <v>#REF!</v>
      </c>
      <c r="M72" s="4">
        <f t="shared" si="3"/>
        <v>1</v>
      </c>
      <c r="N72" s="5">
        <f t="shared" si="3"/>
        <v>509.40000000000003</v>
      </c>
      <c r="O72" s="5">
        <f t="shared" si="3"/>
        <v>254.70000000000002</v>
      </c>
      <c r="P72" s="5">
        <f t="shared" si="3"/>
        <v>254.70000000000002</v>
      </c>
      <c r="Q72" s="5">
        <v>1</v>
      </c>
      <c r="R72" s="5">
        <v>509.40000000000003</v>
      </c>
    </row>
    <row r="73" spans="1:18" ht="39">
      <c r="A73" s="21">
        <v>56</v>
      </c>
      <c r="B73" s="17" t="s">
        <v>150</v>
      </c>
      <c r="C73" s="5" t="s">
        <v>406</v>
      </c>
      <c r="D73" s="18" t="s">
        <v>151</v>
      </c>
      <c r="E73" s="17" t="s">
        <v>520</v>
      </c>
      <c r="F73" s="5">
        <v>1</v>
      </c>
      <c r="G73" s="6">
        <v>665</v>
      </c>
      <c r="H73" s="13"/>
      <c r="I73" s="22">
        <v>665</v>
      </c>
      <c r="J73" s="20">
        <v>1</v>
      </c>
      <c r="K73" s="6" t="e">
        <f>#REF!</f>
        <v>#REF!</v>
      </c>
      <c r="L73" s="5" t="e">
        <f>#REF!</f>
        <v>#REF!</v>
      </c>
      <c r="M73" s="4">
        <f t="shared" si="3"/>
        <v>1</v>
      </c>
      <c r="N73" s="5">
        <f t="shared" si="3"/>
        <v>665</v>
      </c>
      <c r="O73" s="5">
        <f t="shared" si="3"/>
        <v>0</v>
      </c>
      <c r="P73" s="5">
        <f t="shared" si="3"/>
        <v>665</v>
      </c>
      <c r="Q73" s="5">
        <v>1</v>
      </c>
      <c r="R73" s="5">
        <v>665</v>
      </c>
    </row>
    <row r="74" spans="1:18" ht="39">
      <c r="A74" s="21">
        <v>57</v>
      </c>
      <c r="B74" s="17" t="s">
        <v>153</v>
      </c>
      <c r="C74" s="5" t="s">
        <v>406</v>
      </c>
      <c r="D74" s="18" t="s">
        <v>136</v>
      </c>
      <c r="E74" s="17" t="s">
        <v>154</v>
      </c>
      <c r="F74" s="5">
        <v>1</v>
      </c>
      <c r="G74" s="6">
        <v>2586.19</v>
      </c>
      <c r="H74" s="13">
        <v>1293.1000000000001</v>
      </c>
      <c r="I74" s="22">
        <v>1293.0900000000001</v>
      </c>
      <c r="J74" s="20">
        <v>1</v>
      </c>
      <c r="K74" s="6" t="e">
        <f>#REF!</f>
        <v>#REF!</v>
      </c>
      <c r="L74" s="5" t="e">
        <f>#REF!</f>
        <v>#REF!</v>
      </c>
      <c r="M74" s="4">
        <f t="shared" si="3"/>
        <v>1</v>
      </c>
      <c r="N74" s="5">
        <f t="shared" si="3"/>
        <v>2586.19</v>
      </c>
      <c r="O74" s="5">
        <f t="shared" si="3"/>
        <v>1293.1000000000001</v>
      </c>
      <c r="P74" s="5">
        <f t="shared" si="3"/>
        <v>1293.0900000000001</v>
      </c>
      <c r="Q74" s="5">
        <v>1</v>
      </c>
      <c r="R74" s="5">
        <v>2586.19</v>
      </c>
    </row>
    <row r="75" spans="1:18" ht="53.25" thickBot="1">
      <c r="A75" s="21">
        <v>58</v>
      </c>
      <c r="B75" s="17" t="s">
        <v>333</v>
      </c>
      <c r="C75" s="5" t="s">
        <v>406</v>
      </c>
      <c r="D75" s="18" t="s">
        <v>136</v>
      </c>
      <c r="E75" s="17" t="s">
        <v>332</v>
      </c>
      <c r="F75" s="5">
        <v>3</v>
      </c>
      <c r="G75" s="6">
        <v>1649.94</v>
      </c>
      <c r="H75" s="13">
        <v>824.97</v>
      </c>
      <c r="I75" s="22">
        <v>824.97</v>
      </c>
      <c r="J75" s="20">
        <v>1</v>
      </c>
      <c r="K75" s="6" t="e">
        <f>#REF!</f>
        <v>#REF!</v>
      </c>
      <c r="L75" s="5" t="e">
        <f>#REF!</f>
        <v>#REF!</v>
      </c>
      <c r="M75" s="4">
        <f t="shared" si="3"/>
        <v>3</v>
      </c>
      <c r="N75" s="5">
        <f t="shared" si="3"/>
        <v>1649.94</v>
      </c>
      <c r="O75" s="5">
        <f t="shared" si="3"/>
        <v>824.97</v>
      </c>
      <c r="P75" s="5">
        <f t="shared" si="3"/>
        <v>824.97</v>
      </c>
      <c r="Q75" s="5">
        <v>3</v>
      </c>
      <c r="R75" s="5">
        <v>1649.94</v>
      </c>
    </row>
    <row r="76" spans="1:9" ht="13.5" thickBot="1">
      <c r="A76" s="23"/>
      <c r="B76" s="7" t="s">
        <v>521</v>
      </c>
      <c r="C76" s="16" t="s">
        <v>6</v>
      </c>
      <c r="D76" s="16" t="s">
        <v>6</v>
      </c>
      <c r="E76" s="16" t="s">
        <v>6</v>
      </c>
      <c r="F76" s="8">
        <f>SUM(Оноківці!M63:M75)</f>
        <v>14</v>
      </c>
      <c r="G76" s="9">
        <f>SUM(Оноківці!N63:N75)</f>
        <v>23743.829999999998</v>
      </c>
      <c r="H76" s="14">
        <f>SUM(Оноківці!O63:O75)</f>
        <v>11539.42</v>
      </c>
      <c r="I76" s="77">
        <f>SUM(Оноківці!P63:P75)</f>
        <v>12204.41</v>
      </c>
    </row>
    <row r="77" spans="1:9" ht="15" customHeight="1">
      <c r="A77" s="156" t="s">
        <v>96</v>
      </c>
      <c r="B77" s="157"/>
      <c r="C77" s="157"/>
      <c r="D77" s="157"/>
      <c r="E77" s="157"/>
      <c r="F77" s="157"/>
      <c r="G77" s="157"/>
      <c r="H77" s="157"/>
      <c r="I77" s="158"/>
    </row>
    <row r="78" spans="1:18" ht="26.25">
      <c r="A78" s="21">
        <v>59</v>
      </c>
      <c r="B78" s="17" t="s">
        <v>522</v>
      </c>
      <c r="C78" s="5" t="s">
        <v>406</v>
      </c>
      <c r="D78" s="18" t="s">
        <v>156</v>
      </c>
      <c r="E78" s="17" t="s">
        <v>67</v>
      </c>
      <c r="F78" s="5">
        <v>1</v>
      </c>
      <c r="G78" s="6">
        <v>230</v>
      </c>
      <c r="H78" s="13">
        <v>115</v>
      </c>
      <c r="I78" s="22">
        <v>115</v>
      </c>
      <c r="J78" s="20">
        <v>1</v>
      </c>
      <c r="K78" s="6" t="e">
        <f>#REF!</f>
        <v>#REF!</v>
      </c>
      <c r="L78" s="5" t="e">
        <f>#REF!</f>
        <v>#REF!</v>
      </c>
      <c r="M78" s="4">
        <f aca="true" t="shared" si="4" ref="M78:P103">F78</f>
        <v>1</v>
      </c>
      <c r="N78" s="5">
        <f t="shared" si="4"/>
        <v>230</v>
      </c>
      <c r="O78" s="5">
        <f t="shared" si="4"/>
        <v>115</v>
      </c>
      <c r="P78" s="5">
        <f t="shared" si="4"/>
        <v>115</v>
      </c>
      <c r="Q78" s="5">
        <v>1</v>
      </c>
      <c r="R78" s="5">
        <v>230</v>
      </c>
    </row>
    <row r="79" spans="1:18" ht="39">
      <c r="A79" s="21">
        <v>60</v>
      </c>
      <c r="B79" s="17" t="s">
        <v>158</v>
      </c>
      <c r="C79" s="5" t="s">
        <v>406</v>
      </c>
      <c r="D79" s="18" t="s">
        <v>159</v>
      </c>
      <c r="E79" s="17" t="s">
        <v>523</v>
      </c>
      <c r="F79" s="5">
        <v>1</v>
      </c>
      <c r="G79" s="6">
        <v>880</v>
      </c>
      <c r="H79" s="13">
        <v>440</v>
      </c>
      <c r="I79" s="22">
        <v>440</v>
      </c>
      <c r="J79" s="20">
        <v>1</v>
      </c>
      <c r="K79" s="6" t="e">
        <f>#REF!</f>
        <v>#REF!</v>
      </c>
      <c r="L79" s="5" t="e">
        <f>#REF!</f>
        <v>#REF!</v>
      </c>
      <c r="M79" s="4">
        <f t="shared" si="4"/>
        <v>1</v>
      </c>
      <c r="N79" s="5">
        <f t="shared" si="4"/>
        <v>880</v>
      </c>
      <c r="O79" s="5">
        <f t="shared" si="4"/>
        <v>440</v>
      </c>
      <c r="P79" s="5">
        <f t="shared" si="4"/>
        <v>440</v>
      </c>
      <c r="Q79" s="5">
        <v>1</v>
      </c>
      <c r="R79" s="5">
        <v>880</v>
      </c>
    </row>
    <row r="80" spans="1:18" ht="39">
      <c r="A80" s="21">
        <v>61</v>
      </c>
      <c r="B80" s="17" t="s">
        <v>158</v>
      </c>
      <c r="C80" s="5" t="s">
        <v>406</v>
      </c>
      <c r="D80" s="18" t="s">
        <v>159</v>
      </c>
      <c r="E80" s="17" t="s">
        <v>524</v>
      </c>
      <c r="F80" s="5">
        <v>1</v>
      </c>
      <c r="G80" s="6">
        <v>880</v>
      </c>
      <c r="H80" s="13">
        <v>440</v>
      </c>
      <c r="I80" s="22">
        <v>440</v>
      </c>
      <c r="J80" s="20">
        <v>1</v>
      </c>
      <c r="K80" s="6" t="e">
        <f>#REF!</f>
        <v>#REF!</v>
      </c>
      <c r="L80" s="5" t="e">
        <f>#REF!</f>
        <v>#REF!</v>
      </c>
      <c r="M80" s="4">
        <f t="shared" si="4"/>
        <v>1</v>
      </c>
      <c r="N80" s="5">
        <f t="shared" si="4"/>
        <v>880</v>
      </c>
      <c r="O80" s="5">
        <f t="shared" si="4"/>
        <v>440</v>
      </c>
      <c r="P80" s="5">
        <f t="shared" si="4"/>
        <v>440</v>
      </c>
      <c r="Q80" s="5">
        <v>1</v>
      </c>
      <c r="R80" s="5">
        <v>880</v>
      </c>
    </row>
    <row r="81" spans="1:18" ht="26.25">
      <c r="A81" s="21">
        <v>62</v>
      </c>
      <c r="B81" s="17" t="s">
        <v>525</v>
      </c>
      <c r="C81" s="5" t="s">
        <v>406</v>
      </c>
      <c r="D81" s="18" t="s">
        <v>526</v>
      </c>
      <c r="E81" s="17" t="s">
        <v>527</v>
      </c>
      <c r="F81" s="5">
        <v>1</v>
      </c>
      <c r="G81" s="6">
        <v>959</v>
      </c>
      <c r="H81" s="13">
        <v>480</v>
      </c>
      <c r="I81" s="22">
        <v>479</v>
      </c>
      <c r="J81" s="20">
        <v>1</v>
      </c>
      <c r="K81" s="6" t="e">
        <f>#REF!</f>
        <v>#REF!</v>
      </c>
      <c r="L81" s="5" t="e">
        <f>#REF!</f>
        <v>#REF!</v>
      </c>
      <c r="M81" s="4">
        <f t="shared" si="4"/>
        <v>1</v>
      </c>
      <c r="N81" s="5">
        <f t="shared" si="4"/>
        <v>959</v>
      </c>
      <c r="O81" s="5">
        <f t="shared" si="4"/>
        <v>480</v>
      </c>
      <c r="P81" s="5">
        <f t="shared" si="4"/>
        <v>479</v>
      </c>
      <c r="Q81" s="5">
        <v>1</v>
      </c>
      <c r="R81" s="5">
        <v>959</v>
      </c>
    </row>
    <row r="82" spans="1:18" ht="26.25">
      <c r="A82" s="21">
        <v>63</v>
      </c>
      <c r="B82" s="17" t="s">
        <v>162</v>
      </c>
      <c r="C82" s="5" t="s">
        <v>406</v>
      </c>
      <c r="D82" s="18" t="s">
        <v>159</v>
      </c>
      <c r="E82" s="17" t="s">
        <v>528</v>
      </c>
      <c r="F82" s="5">
        <v>1</v>
      </c>
      <c r="G82" s="6">
        <v>770</v>
      </c>
      <c r="H82" s="13">
        <v>385</v>
      </c>
      <c r="I82" s="22">
        <v>385</v>
      </c>
      <c r="J82" s="20">
        <v>1</v>
      </c>
      <c r="K82" s="6" t="e">
        <f>#REF!</f>
        <v>#REF!</v>
      </c>
      <c r="L82" s="5" t="e">
        <f>#REF!</f>
        <v>#REF!</v>
      </c>
      <c r="M82" s="4">
        <f t="shared" si="4"/>
        <v>1</v>
      </c>
      <c r="N82" s="5">
        <f t="shared" si="4"/>
        <v>770</v>
      </c>
      <c r="O82" s="5">
        <f t="shared" si="4"/>
        <v>385</v>
      </c>
      <c r="P82" s="5">
        <f t="shared" si="4"/>
        <v>385</v>
      </c>
      <c r="Q82" s="5">
        <v>1</v>
      </c>
      <c r="R82" s="5">
        <v>770</v>
      </c>
    </row>
    <row r="83" spans="1:18" ht="26.25">
      <c r="A83" s="21">
        <v>64</v>
      </c>
      <c r="B83" s="17" t="s">
        <v>162</v>
      </c>
      <c r="C83" s="5" t="s">
        <v>406</v>
      </c>
      <c r="D83" s="18" t="s">
        <v>159</v>
      </c>
      <c r="E83" s="17" t="s">
        <v>529</v>
      </c>
      <c r="F83" s="5">
        <v>1</v>
      </c>
      <c r="G83" s="6">
        <v>770</v>
      </c>
      <c r="H83" s="13">
        <v>385</v>
      </c>
      <c r="I83" s="22">
        <v>385</v>
      </c>
      <c r="J83" s="20">
        <v>1</v>
      </c>
      <c r="K83" s="6" t="e">
        <f>#REF!</f>
        <v>#REF!</v>
      </c>
      <c r="L83" s="5" t="e">
        <f>#REF!</f>
        <v>#REF!</v>
      </c>
      <c r="M83" s="4">
        <f t="shared" si="4"/>
        <v>1</v>
      </c>
      <c r="N83" s="5">
        <f t="shared" si="4"/>
        <v>770</v>
      </c>
      <c r="O83" s="5">
        <f t="shared" si="4"/>
        <v>385</v>
      </c>
      <c r="P83" s="5">
        <f t="shared" si="4"/>
        <v>385</v>
      </c>
      <c r="Q83" s="5">
        <v>1</v>
      </c>
      <c r="R83" s="5">
        <v>770</v>
      </c>
    </row>
    <row r="84" spans="1:18" ht="39">
      <c r="A84" s="21">
        <v>65</v>
      </c>
      <c r="B84" s="17" t="s">
        <v>324</v>
      </c>
      <c r="C84" s="5" t="s">
        <v>406</v>
      </c>
      <c r="D84" s="18" t="s">
        <v>321</v>
      </c>
      <c r="E84" s="17" t="s">
        <v>530</v>
      </c>
      <c r="F84" s="5">
        <v>1</v>
      </c>
      <c r="G84" s="6">
        <v>1900</v>
      </c>
      <c r="H84" s="13">
        <v>950</v>
      </c>
      <c r="I84" s="22">
        <v>950</v>
      </c>
      <c r="J84" s="20">
        <v>1</v>
      </c>
      <c r="K84" s="6" t="e">
        <f>#REF!</f>
        <v>#REF!</v>
      </c>
      <c r="L84" s="5" t="e">
        <f>#REF!</f>
        <v>#REF!</v>
      </c>
      <c r="M84" s="4">
        <f t="shared" si="4"/>
        <v>1</v>
      </c>
      <c r="N84" s="5">
        <f t="shared" si="4"/>
        <v>1900</v>
      </c>
      <c r="O84" s="5">
        <f t="shared" si="4"/>
        <v>950</v>
      </c>
      <c r="P84" s="5">
        <f t="shared" si="4"/>
        <v>950</v>
      </c>
      <c r="Q84" s="5">
        <v>1</v>
      </c>
      <c r="R84" s="5">
        <v>1900</v>
      </c>
    </row>
    <row r="85" spans="1:18" ht="26.25">
      <c r="A85" s="21">
        <v>66</v>
      </c>
      <c r="B85" s="17" t="s">
        <v>165</v>
      </c>
      <c r="C85" s="5" t="s">
        <v>406</v>
      </c>
      <c r="D85" s="18" t="s">
        <v>166</v>
      </c>
      <c r="E85" s="17" t="s">
        <v>531</v>
      </c>
      <c r="F85" s="5">
        <v>1</v>
      </c>
      <c r="G85" s="6">
        <v>800</v>
      </c>
      <c r="H85" s="13">
        <v>400</v>
      </c>
      <c r="I85" s="22">
        <v>400</v>
      </c>
      <c r="J85" s="20">
        <v>1</v>
      </c>
      <c r="K85" s="6" t="e">
        <f>#REF!</f>
        <v>#REF!</v>
      </c>
      <c r="L85" s="5" t="e">
        <f>#REF!</f>
        <v>#REF!</v>
      </c>
      <c r="M85" s="4">
        <f t="shared" si="4"/>
        <v>1</v>
      </c>
      <c r="N85" s="5">
        <f t="shared" si="4"/>
        <v>800</v>
      </c>
      <c r="O85" s="5">
        <f t="shared" si="4"/>
        <v>400</v>
      </c>
      <c r="P85" s="5">
        <f t="shared" si="4"/>
        <v>400</v>
      </c>
      <c r="Q85" s="5">
        <v>1</v>
      </c>
      <c r="R85" s="5">
        <v>800</v>
      </c>
    </row>
    <row r="86" spans="1:18" ht="26.25">
      <c r="A86" s="21">
        <v>67</v>
      </c>
      <c r="B86" s="17" t="s">
        <v>165</v>
      </c>
      <c r="C86" s="5" t="s">
        <v>406</v>
      </c>
      <c r="D86" s="18" t="s">
        <v>166</v>
      </c>
      <c r="E86" s="17" t="s">
        <v>532</v>
      </c>
      <c r="F86" s="5">
        <v>1</v>
      </c>
      <c r="G86" s="6">
        <v>800</v>
      </c>
      <c r="H86" s="13">
        <v>400</v>
      </c>
      <c r="I86" s="22">
        <v>400</v>
      </c>
      <c r="J86" s="20">
        <v>1</v>
      </c>
      <c r="K86" s="6" t="e">
        <f>#REF!</f>
        <v>#REF!</v>
      </c>
      <c r="L86" s="5" t="e">
        <f>#REF!</f>
        <v>#REF!</v>
      </c>
      <c r="M86" s="4">
        <f t="shared" si="4"/>
        <v>1</v>
      </c>
      <c r="N86" s="5">
        <f t="shared" si="4"/>
        <v>800</v>
      </c>
      <c r="O86" s="5">
        <f t="shared" si="4"/>
        <v>400</v>
      </c>
      <c r="P86" s="5">
        <f t="shared" si="4"/>
        <v>400</v>
      </c>
      <c r="Q86" s="5">
        <v>1</v>
      </c>
      <c r="R86" s="5">
        <v>800</v>
      </c>
    </row>
    <row r="87" spans="1:18" ht="39">
      <c r="A87" s="21">
        <v>68</v>
      </c>
      <c r="B87" s="17" t="s">
        <v>168</v>
      </c>
      <c r="C87" s="5" t="s">
        <v>406</v>
      </c>
      <c r="D87" s="18" t="s">
        <v>169</v>
      </c>
      <c r="E87" s="17" t="s">
        <v>533</v>
      </c>
      <c r="F87" s="5">
        <v>1</v>
      </c>
      <c r="G87" s="6">
        <v>1700</v>
      </c>
      <c r="H87" s="13">
        <v>850</v>
      </c>
      <c r="I87" s="22">
        <v>850</v>
      </c>
      <c r="J87" s="20">
        <v>1</v>
      </c>
      <c r="K87" s="6" t="e">
        <f>#REF!</f>
        <v>#REF!</v>
      </c>
      <c r="L87" s="5" t="e">
        <f>#REF!</f>
        <v>#REF!</v>
      </c>
      <c r="M87" s="4">
        <f t="shared" si="4"/>
        <v>1</v>
      </c>
      <c r="N87" s="5">
        <f t="shared" si="4"/>
        <v>1700</v>
      </c>
      <c r="O87" s="5">
        <f t="shared" si="4"/>
        <v>850</v>
      </c>
      <c r="P87" s="5">
        <f t="shared" si="4"/>
        <v>850</v>
      </c>
      <c r="Q87" s="5">
        <v>1</v>
      </c>
      <c r="R87" s="5">
        <v>1700</v>
      </c>
    </row>
    <row r="88" spans="1:18" ht="26.25">
      <c r="A88" s="21">
        <v>69</v>
      </c>
      <c r="B88" s="17" t="s">
        <v>318</v>
      </c>
      <c r="C88" s="5" t="s">
        <v>406</v>
      </c>
      <c r="D88" s="18" t="s">
        <v>315</v>
      </c>
      <c r="E88" s="17" t="s">
        <v>534</v>
      </c>
      <c r="F88" s="5">
        <v>1</v>
      </c>
      <c r="G88" s="6">
        <v>690</v>
      </c>
      <c r="H88" s="13">
        <v>345</v>
      </c>
      <c r="I88" s="22">
        <v>345</v>
      </c>
      <c r="J88" s="20">
        <v>1</v>
      </c>
      <c r="K88" s="6" t="e">
        <f>#REF!</f>
        <v>#REF!</v>
      </c>
      <c r="L88" s="5" t="e">
        <f>#REF!</f>
        <v>#REF!</v>
      </c>
      <c r="M88" s="4">
        <f t="shared" si="4"/>
        <v>1</v>
      </c>
      <c r="N88" s="5">
        <f t="shared" si="4"/>
        <v>690</v>
      </c>
      <c r="O88" s="5">
        <f t="shared" si="4"/>
        <v>345</v>
      </c>
      <c r="P88" s="5">
        <f t="shared" si="4"/>
        <v>345</v>
      </c>
      <c r="Q88" s="5">
        <v>1</v>
      </c>
      <c r="R88" s="5">
        <v>690</v>
      </c>
    </row>
    <row r="89" spans="1:18" ht="26.25">
      <c r="A89" s="21">
        <v>70</v>
      </c>
      <c r="B89" s="17" t="s">
        <v>316</v>
      </c>
      <c r="C89" s="5" t="s">
        <v>406</v>
      </c>
      <c r="D89" s="18" t="s">
        <v>315</v>
      </c>
      <c r="E89" s="17" t="s">
        <v>535</v>
      </c>
      <c r="F89" s="5">
        <v>1</v>
      </c>
      <c r="G89" s="6">
        <v>679</v>
      </c>
      <c r="H89" s="13">
        <v>340</v>
      </c>
      <c r="I89" s="22">
        <v>339</v>
      </c>
      <c r="J89" s="20">
        <v>1</v>
      </c>
      <c r="K89" s="6" t="e">
        <f>#REF!</f>
        <v>#REF!</v>
      </c>
      <c r="L89" s="5" t="e">
        <f>#REF!</f>
        <v>#REF!</v>
      </c>
      <c r="M89" s="4">
        <f t="shared" si="4"/>
        <v>1</v>
      </c>
      <c r="N89" s="5">
        <f t="shared" si="4"/>
        <v>679</v>
      </c>
      <c r="O89" s="5">
        <f t="shared" si="4"/>
        <v>340</v>
      </c>
      <c r="P89" s="5">
        <f t="shared" si="4"/>
        <v>339</v>
      </c>
      <c r="Q89" s="5">
        <v>1</v>
      </c>
      <c r="R89" s="5">
        <v>679</v>
      </c>
    </row>
    <row r="90" spans="1:18" ht="26.25">
      <c r="A90" s="21">
        <v>71</v>
      </c>
      <c r="B90" s="17" t="s">
        <v>316</v>
      </c>
      <c r="C90" s="5" t="s">
        <v>406</v>
      </c>
      <c r="D90" s="18" t="s">
        <v>315</v>
      </c>
      <c r="E90" s="17" t="s">
        <v>536</v>
      </c>
      <c r="F90" s="5">
        <v>1</v>
      </c>
      <c r="G90" s="6">
        <v>679</v>
      </c>
      <c r="H90" s="13">
        <v>340</v>
      </c>
      <c r="I90" s="22">
        <v>339</v>
      </c>
      <c r="J90" s="20">
        <v>1</v>
      </c>
      <c r="K90" s="6" t="e">
        <f>#REF!</f>
        <v>#REF!</v>
      </c>
      <c r="L90" s="5" t="e">
        <f>#REF!</f>
        <v>#REF!</v>
      </c>
      <c r="M90" s="4">
        <f t="shared" si="4"/>
        <v>1</v>
      </c>
      <c r="N90" s="5">
        <f t="shared" si="4"/>
        <v>679</v>
      </c>
      <c r="O90" s="5">
        <f t="shared" si="4"/>
        <v>340</v>
      </c>
      <c r="P90" s="5">
        <f t="shared" si="4"/>
        <v>339</v>
      </c>
      <c r="Q90" s="5">
        <v>1</v>
      </c>
      <c r="R90" s="5">
        <v>679</v>
      </c>
    </row>
    <row r="91" spans="1:18" ht="39">
      <c r="A91" s="21">
        <v>72</v>
      </c>
      <c r="B91" s="17" t="s">
        <v>171</v>
      </c>
      <c r="C91" s="5" t="s">
        <v>406</v>
      </c>
      <c r="D91" s="18" t="s">
        <v>172</v>
      </c>
      <c r="E91" s="17" t="s">
        <v>537</v>
      </c>
      <c r="F91" s="5">
        <v>1</v>
      </c>
      <c r="G91" s="6">
        <v>394</v>
      </c>
      <c r="H91" s="13">
        <v>197</v>
      </c>
      <c r="I91" s="22">
        <v>197</v>
      </c>
      <c r="J91" s="20">
        <v>1</v>
      </c>
      <c r="K91" s="6" t="e">
        <f>#REF!</f>
        <v>#REF!</v>
      </c>
      <c r="L91" s="5" t="e">
        <f>#REF!</f>
        <v>#REF!</v>
      </c>
      <c r="M91" s="4">
        <f t="shared" si="4"/>
        <v>1</v>
      </c>
      <c r="N91" s="5">
        <f t="shared" si="4"/>
        <v>394</v>
      </c>
      <c r="O91" s="5">
        <f t="shared" si="4"/>
        <v>197</v>
      </c>
      <c r="P91" s="5">
        <f t="shared" si="4"/>
        <v>197</v>
      </c>
      <c r="Q91" s="5">
        <v>1</v>
      </c>
      <c r="R91" s="5">
        <v>394</v>
      </c>
    </row>
    <row r="92" spans="1:18" ht="26.25">
      <c r="A92" s="21">
        <v>73</v>
      </c>
      <c r="B92" s="17" t="s">
        <v>23</v>
      </c>
      <c r="C92" s="5" t="s">
        <v>406</v>
      </c>
      <c r="D92" s="18" t="s">
        <v>24</v>
      </c>
      <c r="E92" s="17" t="s">
        <v>538</v>
      </c>
      <c r="F92" s="5">
        <v>1</v>
      </c>
      <c r="G92" s="6">
        <v>446.56</v>
      </c>
      <c r="H92" s="13">
        <v>223.28</v>
      </c>
      <c r="I92" s="22">
        <v>223.28</v>
      </c>
      <c r="J92" s="20">
        <v>1</v>
      </c>
      <c r="K92" s="6" t="e">
        <f>#REF!</f>
        <v>#REF!</v>
      </c>
      <c r="L92" s="5" t="e">
        <f>#REF!</f>
        <v>#REF!</v>
      </c>
      <c r="M92" s="4">
        <f t="shared" si="4"/>
        <v>1</v>
      </c>
      <c r="N92" s="5">
        <f t="shared" si="4"/>
        <v>446.56</v>
      </c>
      <c r="O92" s="5">
        <f t="shared" si="4"/>
        <v>223.28</v>
      </c>
      <c r="P92" s="5">
        <f t="shared" si="4"/>
        <v>223.28</v>
      </c>
      <c r="Q92" s="5">
        <v>1</v>
      </c>
      <c r="R92" s="5">
        <v>446.56</v>
      </c>
    </row>
    <row r="93" spans="1:18" ht="26.25">
      <c r="A93" s="21">
        <v>74</v>
      </c>
      <c r="B93" s="17" t="s">
        <v>174</v>
      </c>
      <c r="C93" s="5" t="s">
        <v>406</v>
      </c>
      <c r="D93" s="18" t="s">
        <v>175</v>
      </c>
      <c r="E93" s="17" t="s">
        <v>539</v>
      </c>
      <c r="F93" s="5">
        <v>1</v>
      </c>
      <c r="G93" s="6">
        <v>384</v>
      </c>
      <c r="H93" s="13">
        <v>192</v>
      </c>
      <c r="I93" s="22">
        <v>192</v>
      </c>
      <c r="J93" s="20">
        <v>1</v>
      </c>
      <c r="K93" s="6" t="e">
        <f>#REF!</f>
        <v>#REF!</v>
      </c>
      <c r="L93" s="5" t="e">
        <f>#REF!</f>
        <v>#REF!</v>
      </c>
      <c r="M93" s="4">
        <f t="shared" si="4"/>
        <v>1</v>
      </c>
      <c r="N93" s="5">
        <f t="shared" si="4"/>
        <v>384</v>
      </c>
      <c r="O93" s="5">
        <f t="shared" si="4"/>
        <v>192</v>
      </c>
      <c r="P93" s="5">
        <f t="shared" si="4"/>
        <v>192</v>
      </c>
      <c r="Q93" s="5">
        <v>1</v>
      </c>
      <c r="R93" s="5">
        <v>384</v>
      </c>
    </row>
    <row r="94" spans="1:18" ht="26.25">
      <c r="A94" s="21">
        <v>75</v>
      </c>
      <c r="B94" s="17" t="s">
        <v>177</v>
      </c>
      <c r="C94" s="5" t="s">
        <v>406</v>
      </c>
      <c r="D94" s="18" t="s">
        <v>27</v>
      </c>
      <c r="E94" s="17" t="s">
        <v>540</v>
      </c>
      <c r="F94" s="5">
        <v>1</v>
      </c>
      <c r="G94" s="6">
        <v>150</v>
      </c>
      <c r="H94" s="13">
        <v>75</v>
      </c>
      <c r="I94" s="22">
        <v>75</v>
      </c>
      <c r="J94" s="20">
        <v>1</v>
      </c>
      <c r="K94" s="6" t="e">
        <f>#REF!</f>
        <v>#REF!</v>
      </c>
      <c r="L94" s="5" t="e">
        <f>#REF!</f>
        <v>#REF!</v>
      </c>
      <c r="M94" s="4">
        <f t="shared" si="4"/>
        <v>1</v>
      </c>
      <c r="N94" s="5">
        <f t="shared" si="4"/>
        <v>150</v>
      </c>
      <c r="O94" s="5">
        <f t="shared" si="4"/>
        <v>75</v>
      </c>
      <c r="P94" s="5">
        <f t="shared" si="4"/>
        <v>75</v>
      </c>
      <c r="Q94" s="5">
        <v>1</v>
      </c>
      <c r="R94" s="5">
        <v>150</v>
      </c>
    </row>
    <row r="95" spans="1:18" ht="26.25">
      <c r="A95" s="21">
        <v>76</v>
      </c>
      <c r="B95" s="17" t="s">
        <v>179</v>
      </c>
      <c r="C95" s="5" t="s">
        <v>406</v>
      </c>
      <c r="D95" s="18" t="s">
        <v>27</v>
      </c>
      <c r="E95" s="17" t="s">
        <v>541</v>
      </c>
      <c r="F95" s="5">
        <v>1</v>
      </c>
      <c r="G95" s="6">
        <v>150</v>
      </c>
      <c r="H95" s="13">
        <v>75</v>
      </c>
      <c r="I95" s="22">
        <v>75</v>
      </c>
      <c r="J95" s="20">
        <v>1</v>
      </c>
      <c r="K95" s="6" t="e">
        <f>#REF!</f>
        <v>#REF!</v>
      </c>
      <c r="L95" s="5" t="e">
        <f>#REF!</f>
        <v>#REF!</v>
      </c>
      <c r="M95" s="4">
        <f t="shared" si="4"/>
        <v>1</v>
      </c>
      <c r="N95" s="5">
        <f t="shared" si="4"/>
        <v>150</v>
      </c>
      <c r="O95" s="5">
        <f t="shared" si="4"/>
        <v>75</v>
      </c>
      <c r="P95" s="5">
        <f t="shared" si="4"/>
        <v>75</v>
      </c>
      <c r="Q95" s="5">
        <v>1</v>
      </c>
      <c r="R95" s="5">
        <v>150</v>
      </c>
    </row>
    <row r="96" spans="1:18" ht="26.25">
      <c r="A96" s="21">
        <v>77</v>
      </c>
      <c r="B96" s="17" t="s">
        <v>542</v>
      </c>
      <c r="C96" s="5" t="s">
        <v>406</v>
      </c>
      <c r="D96" s="18" t="s">
        <v>543</v>
      </c>
      <c r="E96" s="17" t="s">
        <v>544</v>
      </c>
      <c r="F96" s="5">
        <v>1</v>
      </c>
      <c r="G96" s="6">
        <v>590</v>
      </c>
      <c r="H96" s="13">
        <v>295</v>
      </c>
      <c r="I96" s="22">
        <v>295</v>
      </c>
      <c r="J96" s="20">
        <v>1</v>
      </c>
      <c r="K96" s="6" t="e">
        <f>#REF!</f>
        <v>#REF!</v>
      </c>
      <c r="L96" s="5" t="e">
        <f>#REF!</f>
        <v>#REF!</v>
      </c>
      <c r="M96" s="4">
        <f t="shared" si="4"/>
        <v>1</v>
      </c>
      <c r="N96" s="5">
        <f t="shared" si="4"/>
        <v>590</v>
      </c>
      <c r="O96" s="5">
        <f t="shared" si="4"/>
        <v>295</v>
      </c>
      <c r="P96" s="5">
        <f t="shared" si="4"/>
        <v>295</v>
      </c>
      <c r="Q96" s="5">
        <v>1</v>
      </c>
      <c r="R96" s="5">
        <v>590</v>
      </c>
    </row>
    <row r="97" spans="1:18" ht="26.25">
      <c r="A97" s="21">
        <v>78</v>
      </c>
      <c r="B97" s="17" t="s">
        <v>545</v>
      </c>
      <c r="C97" s="5" t="s">
        <v>406</v>
      </c>
      <c r="D97" s="18" t="s">
        <v>184</v>
      </c>
      <c r="E97" s="17" t="s">
        <v>546</v>
      </c>
      <c r="F97" s="5">
        <v>1</v>
      </c>
      <c r="G97" s="6">
        <v>200</v>
      </c>
      <c r="H97" s="13">
        <v>100</v>
      </c>
      <c r="I97" s="22">
        <v>100</v>
      </c>
      <c r="J97" s="20">
        <v>1</v>
      </c>
      <c r="K97" s="6" t="e">
        <f>#REF!</f>
        <v>#REF!</v>
      </c>
      <c r="L97" s="5" t="e">
        <f>#REF!</f>
        <v>#REF!</v>
      </c>
      <c r="M97" s="4">
        <f t="shared" si="4"/>
        <v>1</v>
      </c>
      <c r="N97" s="5">
        <f t="shared" si="4"/>
        <v>200</v>
      </c>
      <c r="O97" s="5">
        <f t="shared" si="4"/>
        <v>100</v>
      </c>
      <c r="P97" s="5">
        <f t="shared" si="4"/>
        <v>100</v>
      </c>
      <c r="Q97" s="5">
        <v>1</v>
      </c>
      <c r="R97" s="5">
        <v>200</v>
      </c>
    </row>
    <row r="98" spans="1:18" ht="26.25">
      <c r="A98" s="21">
        <v>79</v>
      </c>
      <c r="B98" s="17" t="s">
        <v>547</v>
      </c>
      <c r="C98" s="5" t="s">
        <v>406</v>
      </c>
      <c r="D98" s="18" t="s">
        <v>543</v>
      </c>
      <c r="E98" s="17" t="s">
        <v>548</v>
      </c>
      <c r="F98" s="5">
        <v>1</v>
      </c>
      <c r="G98" s="6">
        <v>211.67000000000002</v>
      </c>
      <c r="H98" s="13">
        <v>106</v>
      </c>
      <c r="I98" s="22">
        <v>105.67</v>
      </c>
      <c r="J98" s="20">
        <v>1</v>
      </c>
      <c r="K98" s="6" t="e">
        <f>#REF!</f>
        <v>#REF!</v>
      </c>
      <c r="L98" s="5" t="e">
        <f>#REF!</f>
        <v>#REF!</v>
      </c>
      <c r="M98" s="4">
        <f t="shared" si="4"/>
        <v>1</v>
      </c>
      <c r="N98" s="5">
        <f t="shared" si="4"/>
        <v>211.67000000000002</v>
      </c>
      <c r="O98" s="5">
        <f t="shared" si="4"/>
        <v>106</v>
      </c>
      <c r="P98" s="5">
        <f t="shared" si="4"/>
        <v>105.67</v>
      </c>
      <c r="Q98" s="5">
        <v>1</v>
      </c>
      <c r="R98" s="5">
        <v>211.67000000000002</v>
      </c>
    </row>
    <row r="99" spans="1:18" ht="26.25">
      <c r="A99" s="21">
        <v>80</v>
      </c>
      <c r="B99" s="17" t="s">
        <v>549</v>
      </c>
      <c r="C99" s="5" t="s">
        <v>406</v>
      </c>
      <c r="D99" s="18" t="s">
        <v>543</v>
      </c>
      <c r="E99" s="17" t="s">
        <v>550</v>
      </c>
      <c r="F99" s="5">
        <v>1</v>
      </c>
      <c r="G99" s="6">
        <v>211.67000000000002</v>
      </c>
      <c r="H99" s="13">
        <v>106</v>
      </c>
      <c r="I99" s="22">
        <v>105.67</v>
      </c>
      <c r="J99" s="20">
        <v>1</v>
      </c>
      <c r="K99" s="6" t="e">
        <f>#REF!</f>
        <v>#REF!</v>
      </c>
      <c r="L99" s="5" t="e">
        <f>#REF!</f>
        <v>#REF!</v>
      </c>
      <c r="M99" s="4">
        <f t="shared" si="4"/>
        <v>1</v>
      </c>
      <c r="N99" s="5">
        <f t="shared" si="4"/>
        <v>211.67000000000002</v>
      </c>
      <c r="O99" s="5">
        <f t="shared" si="4"/>
        <v>106</v>
      </c>
      <c r="P99" s="5">
        <f t="shared" si="4"/>
        <v>105.67</v>
      </c>
      <c r="Q99" s="5">
        <v>1</v>
      </c>
      <c r="R99" s="5">
        <v>211.67000000000002</v>
      </c>
    </row>
    <row r="100" spans="1:18" ht="26.25">
      <c r="A100" s="21">
        <v>81</v>
      </c>
      <c r="B100" s="17" t="s">
        <v>551</v>
      </c>
      <c r="C100" s="5" t="s">
        <v>406</v>
      </c>
      <c r="D100" s="18" t="s">
        <v>543</v>
      </c>
      <c r="E100" s="17" t="s">
        <v>552</v>
      </c>
      <c r="F100" s="5">
        <v>1</v>
      </c>
      <c r="G100" s="6">
        <v>211.66</v>
      </c>
      <c r="H100" s="13">
        <v>106</v>
      </c>
      <c r="I100" s="22">
        <v>105.66000000000001</v>
      </c>
      <c r="J100" s="20">
        <v>1</v>
      </c>
      <c r="K100" s="6" t="e">
        <f>#REF!</f>
        <v>#REF!</v>
      </c>
      <c r="L100" s="5" t="e">
        <f>#REF!</f>
        <v>#REF!</v>
      </c>
      <c r="M100" s="4">
        <f t="shared" si="4"/>
        <v>1</v>
      </c>
      <c r="N100" s="5">
        <f t="shared" si="4"/>
        <v>211.66</v>
      </c>
      <c r="O100" s="5">
        <f t="shared" si="4"/>
        <v>106</v>
      </c>
      <c r="P100" s="5">
        <f t="shared" si="4"/>
        <v>105.66000000000001</v>
      </c>
      <c r="Q100" s="5">
        <v>1</v>
      </c>
      <c r="R100" s="5">
        <v>211.66</v>
      </c>
    </row>
    <row r="101" spans="1:18" ht="26.25">
      <c r="A101" s="21">
        <v>82</v>
      </c>
      <c r="B101" s="17" t="s">
        <v>553</v>
      </c>
      <c r="C101" s="5" t="s">
        <v>406</v>
      </c>
      <c r="D101" s="18" t="s">
        <v>302</v>
      </c>
      <c r="E101" s="17" t="s">
        <v>554</v>
      </c>
      <c r="F101" s="5">
        <v>1</v>
      </c>
      <c r="G101" s="6">
        <v>10.870000000000001</v>
      </c>
      <c r="H101" s="13">
        <v>5</v>
      </c>
      <c r="I101" s="22">
        <v>5.87</v>
      </c>
      <c r="J101" s="20">
        <v>1</v>
      </c>
      <c r="K101" s="6" t="e">
        <f>#REF!</f>
        <v>#REF!</v>
      </c>
      <c r="L101" s="5" t="e">
        <f>#REF!</f>
        <v>#REF!</v>
      </c>
      <c r="M101" s="4">
        <f t="shared" si="4"/>
        <v>1</v>
      </c>
      <c r="N101" s="5">
        <f t="shared" si="4"/>
        <v>10.870000000000001</v>
      </c>
      <c r="O101" s="5">
        <f t="shared" si="4"/>
        <v>5</v>
      </c>
      <c r="P101" s="5">
        <f t="shared" si="4"/>
        <v>5.87</v>
      </c>
      <c r="Q101" s="5">
        <v>1</v>
      </c>
      <c r="R101" s="5">
        <v>10.870000000000001</v>
      </c>
    </row>
    <row r="102" spans="1:18" ht="26.25">
      <c r="A102" s="21">
        <v>83</v>
      </c>
      <c r="B102" s="17" t="s">
        <v>555</v>
      </c>
      <c r="C102" s="5" t="s">
        <v>406</v>
      </c>
      <c r="D102" s="18" t="s">
        <v>556</v>
      </c>
      <c r="E102" s="17" t="s">
        <v>557</v>
      </c>
      <c r="F102" s="5">
        <v>1</v>
      </c>
      <c r="G102" s="6">
        <v>635</v>
      </c>
      <c r="H102" s="13">
        <v>318</v>
      </c>
      <c r="I102" s="22">
        <v>317</v>
      </c>
      <c r="J102" s="20">
        <v>1</v>
      </c>
      <c r="K102" s="6" t="e">
        <f>#REF!</f>
        <v>#REF!</v>
      </c>
      <c r="L102" s="5" t="e">
        <f>#REF!</f>
        <v>#REF!</v>
      </c>
      <c r="M102" s="4">
        <f t="shared" si="4"/>
        <v>1</v>
      </c>
      <c r="N102" s="5">
        <f t="shared" si="4"/>
        <v>635</v>
      </c>
      <c r="O102" s="5">
        <f t="shared" si="4"/>
        <v>318</v>
      </c>
      <c r="P102" s="5">
        <f t="shared" si="4"/>
        <v>317</v>
      </c>
      <c r="Q102" s="5">
        <v>1</v>
      </c>
      <c r="R102" s="5">
        <v>635</v>
      </c>
    </row>
    <row r="103" spans="1:18" ht="66" thickBot="1">
      <c r="A103" s="21">
        <v>84</v>
      </c>
      <c r="B103" s="17" t="s">
        <v>558</v>
      </c>
      <c r="C103" s="5" t="s">
        <v>406</v>
      </c>
      <c r="D103" s="18" t="s">
        <v>136</v>
      </c>
      <c r="E103" s="17" t="s">
        <v>137</v>
      </c>
      <c r="F103" s="5">
        <v>3</v>
      </c>
      <c r="G103" s="6">
        <v>644.99</v>
      </c>
      <c r="H103" s="13">
        <v>322.5</v>
      </c>
      <c r="I103" s="22">
        <v>322.49</v>
      </c>
      <c r="J103" s="20">
        <v>1</v>
      </c>
      <c r="K103" s="6" t="e">
        <f>#REF!</f>
        <v>#REF!</v>
      </c>
      <c r="L103" s="5" t="e">
        <f>#REF!</f>
        <v>#REF!</v>
      </c>
      <c r="M103" s="4">
        <f t="shared" si="4"/>
        <v>3</v>
      </c>
      <c r="N103" s="5">
        <f t="shared" si="4"/>
        <v>644.99</v>
      </c>
      <c r="O103" s="5">
        <f t="shared" si="4"/>
        <v>322.5</v>
      </c>
      <c r="P103" s="5">
        <f t="shared" si="4"/>
        <v>322.49</v>
      </c>
      <c r="Q103" s="5">
        <v>3</v>
      </c>
      <c r="R103" s="5">
        <v>644.99</v>
      </c>
    </row>
    <row r="104" spans="1:9" ht="13.5" thickBot="1">
      <c r="A104" s="23"/>
      <c r="B104" s="7" t="s">
        <v>559</v>
      </c>
      <c r="C104" s="16" t="s">
        <v>6</v>
      </c>
      <c r="D104" s="16" t="s">
        <v>6</v>
      </c>
      <c r="E104" s="16" t="s">
        <v>6</v>
      </c>
      <c r="F104" s="36">
        <f>SUM(Оноківці!M77:M103)</f>
        <v>28</v>
      </c>
      <c r="G104" s="37">
        <f>SUM(Оноківці!N77:N103)</f>
        <v>15977.42</v>
      </c>
      <c r="H104" s="38">
        <f>SUM(Оноківці!O77:O103)</f>
        <v>7990.78</v>
      </c>
      <c r="I104" s="39">
        <f>SUM(Оноківці!P77:P103)</f>
        <v>7986.639999999999</v>
      </c>
    </row>
    <row r="105" spans="1:9" ht="12.75">
      <c r="A105" s="24"/>
      <c r="B105" s="78" t="s">
        <v>85</v>
      </c>
      <c r="C105" s="26" t="s">
        <v>6</v>
      </c>
      <c r="D105" s="26" t="s">
        <v>6</v>
      </c>
      <c r="E105" s="26" t="s">
        <v>6</v>
      </c>
      <c r="F105" s="41">
        <f>SUM(Оноківці!M12:M104)</f>
        <v>110</v>
      </c>
      <c r="G105" s="42">
        <f>SUM(Оноківці!N12:N104)</f>
        <v>289845.17</v>
      </c>
      <c r="H105" s="43">
        <f>SUM(Оноківці!O12:O104)</f>
        <v>125674.07999999999</v>
      </c>
      <c r="I105" s="44">
        <f>SUM(Оноківці!P12:P104)</f>
        <v>164171.1</v>
      </c>
    </row>
  </sheetData>
  <sheetProtection/>
  <mergeCells count="15">
    <mergeCell ref="A77:I77"/>
    <mergeCell ref="A8:I8"/>
    <mergeCell ref="A9:I9"/>
    <mergeCell ref="A12:I12"/>
    <mergeCell ref="A40:I40"/>
    <mergeCell ref="A44:I44"/>
    <mergeCell ref="A63:I63"/>
    <mergeCell ref="A1:I1"/>
    <mergeCell ref="A2:I2"/>
    <mergeCell ref="A3:I3"/>
    <mergeCell ref="A5:A6"/>
    <mergeCell ref="B5:B6"/>
    <mergeCell ref="C5:C6"/>
    <mergeCell ref="D5:D6"/>
    <mergeCell ref="F5:I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showGridLines="0" view="pageBreakPreview" zoomScaleSheetLayoutView="100" zoomScalePageLayoutView="0" workbookViewId="0" topLeftCell="A76">
      <selection activeCell="H81" activeCellId="1" sqref="H46 H81"/>
    </sheetView>
  </sheetViews>
  <sheetFormatPr defaultColWidth="9.00390625" defaultRowHeight="12.75" customHeight="1"/>
  <cols>
    <col min="1" max="1" width="5.625" style="0" customWidth="1"/>
    <col min="2" max="2" width="35.125" style="0" customWidth="1"/>
    <col min="3" max="3" width="8.00390625" style="0" customWidth="1"/>
    <col min="4" max="4" width="15.00390625" style="0" customWidth="1"/>
    <col min="5" max="5" width="17.00390625" style="0" customWidth="1"/>
    <col min="6" max="6" width="9.50390625" style="0" customWidth="1"/>
    <col min="7" max="7" width="11.00390625" style="0" customWidth="1"/>
    <col min="8" max="8" width="10.50390625" style="0" customWidth="1"/>
    <col min="9" max="9" width="9.50390625" style="0" customWidth="1"/>
    <col min="10" max="18" width="9.125" style="0" hidden="1" customWidth="1"/>
  </cols>
  <sheetData>
    <row r="1" spans="1:9" ht="12.75" customHeight="1">
      <c r="A1" s="143" t="s">
        <v>86</v>
      </c>
      <c r="B1" s="143"/>
      <c r="C1" s="143"/>
      <c r="D1" s="143"/>
      <c r="E1" s="143"/>
      <c r="F1" s="143"/>
      <c r="G1" s="143"/>
      <c r="H1" s="143"/>
      <c r="I1" s="143"/>
    </row>
    <row r="2" spans="1:9" ht="12.75" customHeight="1">
      <c r="A2" s="144" t="s">
        <v>87</v>
      </c>
      <c r="B2" s="144"/>
      <c r="C2" s="144"/>
      <c r="D2" s="144"/>
      <c r="E2" s="144"/>
      <c r="F2" s="144"/>
      <c r="G2" s="144"/>
      <c r="H2" s="144"/>
      <c r="I2" s="144"/>
    </row>
    <row r="3" spans="1:9" ht="12.75" customHeight="1">
      <c r="A3" s="144" t="s">
        <v>93</v>
      </c>
      <c r="B3" s="144"/>
      <c r="C3" s="144"/>
      <c r="D3" s="144"/>
      <c r="E3" s="144"/>
      <c r="F3" s="144"/>
      <c r="G3" s="144"/>
      <c r="H3" s="144"/>
      <c r="I3" s="144"/>
    </row>
    <row r="4" ht="12.75" customHeight="1" thickBot="1">
      <c r="A4" s="10"/>
    </row>
    <row r="5" spans="1:9" ht="12.75">
      <c r="A5" s="159" t="s">
        <v>0</v>
      </c>
      <c r="B5" s="161" t="s">
        <v>3</v>
      </c>
      <c r="C5" s="161" t="s">
        <v>7</v>
      </c>
      <c r="D5" s="163" t="s">
        <v>4</v>
      </c>
      <c r="E5" s="27" t="s">
        <v>1</v>
      </c>
      <c r="F5" s="150" t="s">
        <v>88</v>
      </c>
      <c r="G5" s="151"/>
      <c r="H5" s="151"/>
      <c r="I5" s="152"/>
    </row>
    <row r="6" spans="1:9" ht="61.5" thickBot="1">
      <c r="A6" s="160"/>
      <c r="B6" s="162"/>
      <c r="C6" s="162"/>
      <c r="D6" s="164"/>
      <c r="E6" s="28" t="s">
        <v>5</v>
      </c>
      <c r="F6" s="29" t="s">
        <v>2</v>
      </c>
      <c r="G6" s="30" t="s">
        <v>89</v>
      </c>
      <c r="H6" s="31" t="s">
        <v>90</v>
      </c>
      <c r="I6" s="32" t="s">
        <v>91</v>
      </c>
    </row>
    <row r="7" spans="1:9" ht="12.75" customHeight="1" thickBot="1">
      <c r="A7" s="72">
        <v>1</v>
      </c>
      <c r="B7" s="70">
        <v>2</v>
      </c>
      <c r="C7" s="70">
        <v>3</v>
      </c>
      <c r="D7" s="70">
        <v>4</v>
      </c>
      <c r="E7" s="69">
        <v>5</v>
      </c>
      <c r="F7" s="71">
        <v>6</v>
      </c>
      <c r="G7" s="70">
        <v>7</v>
      </c>
      <c r="H7" s="69">
        <v>8</v>
      </c>
      <c r="I7" s="68">
        <v>9</v>
      </c>
    </row>
    <row r="8" spans="1:9" ht="12.75" customHeight="1" thickBot="1">
      <c r="A8" s="153" t="s">
        <v>403</v>
      </c>
      <c r="B8" s="154"/>
      <c r="C8" s="154"/>
      <c r="D8" s="154"/>
      <c r="E8" s="154"/>
      <c r="F8" s="154"/>
      <c r="G8" s="154"/>
      <c r="H8" s="154"/>
      <c r="I8" s="155"/>
    </row>
    <row r="9" spans="1:9" ht="15" customHeight="1">
      <c r="A9" s="156" t="s">
        <v>94</v>
      </c>
      <c r="B9" s="157"/>
      <c r="C9" s="157"/>
      <c r="D9" s="157"/>
      <c r="E9" s="157"/>
      <c r="F9" s="157"/>
      <c r="G9" s="157"/>
      <c r="H9" s="157"/>
      <c r="I9" s="158"/>
    </row>
    <row r="10" spans="1:18" ht="39">
      <c r="A10" s="66">
        <v>1</v>
      </c>
      <c r="B10" s="17" t="s">
        <v>402</v>
      </c>
      <c r="C10" s="19" t="s">
        <v>11</v>
      </c>
      <c r="D10" s="18" t="s">
        <v>104</v>
      </c>
      <c r="E10" s="17" t="s">
        <v>401</v>
      </c>
      <c r="F10" s="5">
        <v>1</v>
      </c>
      <c r="G10" s="6">
        <v>9800</v>
      </c>
      <c r="H10" s="13">
        <v>6615.1900000000005</v>
      </c>
      <c r="I10" s="65">
        <v>3184.81</v>
      </c>
      <c r="J10" s="20">
        <v>1</v>
      </c>
      <c r="K10" s="6" t="e">
        <f>#REF!</f>
        <v>#REF!</v>
      </c>
      <c r="L10" s="5" t="e">
        <f>#REF!</f>
        <v>#REF!</v>
      </c>
      <c r="M10" s="4">
        <f aca="true" t="shared" si="0" ref="M10:M22">F10</f>
        <v>1</v>
      </c>
      <c r="N10" s="5">
        <f aca="true" t="shared" si="1" ref="N10:N22">G10</f>
        <v>9800</v>
      </c>
      <c r="O10" s="5">
        <f aca="true" t="shared" si="2" ref="O10:O22">H10</f>
        <v>6615.1900000000005</v>
      </c>
      <c r="P10" s="5">
        <f aca="true" t="shared" si="3" ref="P10:P22">I10</f>
        <v>3184.81</v>
      </c>
      <c r="Q10" s="5">
        <v>1</v>
      </c>
      <c r="R10" s="5">
        <v>9800</v>
      </c>
    </row>
    <row r="11" spans="1:18" ht="26.25">
      <c r="A11" s="66">
        <v>2</v>
      </c>
      <c r="B11" s="17" t="s">
        <v>400</v>
      </c>
      <c r="C11" s="19" t="s">
        <v>11</v>
      </c>
      <c r="D11" s="18" t="s">
        <v>104</v>
      </c>
      <c r="E11" s="17" t="s">
        <v>399</v>
      </c>
      <c r="F11" s="5">
        <v>1</v>
      </c>
      <c r="G11" s="6">
        <v>9600</v>
      </c>
      <c r="H11" s="13">
        <v>6480</v>
      </c>
      <c r="I11" s="65">
        <v>3120</v>
      </c>
      <c r="J11" s="20">
        <v>1</v>
      </c>
      <c r="K11" s="6" t="e">
        <f>#REF!</f>
        <v>#REF!</v>
      </c>
      <c r="L11" s="5" t="e">
        <f>#REF!</f>
        <v>#REF!</v>
      </c>
      <c r="M11" s="4">
        <f t="shared" si="0"/>
        <v>1</v>
      </c>
      <c r="N11" s="5">
        <f t="shared" si="1"/>
        <v>9600</v>
      </c>
      <c r="O11" s="5">
        <f t="shared" si="2"/>
        <v>6480</v>
      </c>
      <c r="P11" s="5">
        <f t="shared" si="3"/>
        <v>3120</v>
      </c>
      <c r="Q11" s="5">
        <v>1</v>
      </c>
      <c r="R11" s="5">
        <v>9600</v>
      </c>
    </row>
    <row r="12" spans="1:18" ht="26.25">
      <c r="A12" s="66">
        <v>3</v>
      </c>
      <c r="B12" s="17" t="s">
        <v>398</v>
      </c>
      <c r="C12" s="19" t="s">
        <v>11</v>
      </c>
      <c r="D12" s="18" t="s">
        <v>397</v>
      </c>
      <c r="E12" s="17" t="s">
        <v>396</v>
      </c>
      <c r="F12" s="5">
        <v>1</v>
      </c>
      <c r="G12" s="6">
        <v>6960</v>
      </c>
      <c r="H12" s="13">
        <v>4466</v>
      </c>
      <c r="I12" s="65">
        <v>2494</v>
      </c>
      <c r="J12" s="20">
        <v>1</v>
      </c>
      <c r="K12" s="6" t="e">
        <f>#REF!</f>
        <v>#REF!</v>
      </c>
      <c r="L12" s="5" t="e">
        <f>#REF!</f>
        <v>#REF!</v>
      </c>
      <c r="M12" s="4">
        <f t="shared" si="0"/>
        <v>1</v>
      </c>
      <c r="N12" s="5">
        <f t="shared" si="1"/>
        <v>6960</v>
      </c>
      <c r="O12" s="5">
        <f t="shared" si="2"/>
        <v>4466</v>
      </c>
      <c r="P12" s="5">
        <f t="shared" si="3"/>
        <v>2494</v>
      </c>
      <c r="Q12" s="5">
        <v>1</v>
      </c>
      <c r="R12" s="5">
        <v>6960</v>
      </c>
    </row>
    <row r="13" spans="1:18" ht="26.25">
      <c r="A13" s="66">
        <v>4</v>
      </c>
      <c r="B13" s="17" t="s">
        <v>395</v>
      </c>
      <c r="C13" s="19" t="s">
        <v>11</v>
      </c>
      <c r="D13" s="18" t="s">
        <v>394</v>
      </c>
      <c r="E13" s="17" t="s">
        <v>393</v>
      </c>
      <c r="F13" s="5">
        <v>1</v>
      </c>
      <c r="G13" s="6">
        <v>1394</v>
      </c>
      <c r="H13" s="13">
        <v>1394</v>
      </c>
      <c r="I13" s="65">
        <v>0</v>
      </c>
      <c r="J13" s="20">
        <v>1</v>
      </c>
      <c r="K13" s="6" t="e">
        <f>#REF!</f>
        <v>#REF!</v>
      </c>
      <c r="L13" s="5" t="e">
        <f>#REF!</f>
        <v>#REF!</v>
      </c>
      <c r="M13" s="4">
        <f t="shared" si="0"/>
        <v>1</v>
      </c>
      <c r="N13" s="5">
        <f t="shared" si="1"/>
        <v>1394</v>
      </c>
      <c r="O13" s="5">
        <f t="shared" si="2"/>
        <v>1394</v>
      </c>
      <c r="P13" s="5">
        <f t="shared" si="3"/>
        <v>0</v>
      </c>
      <c r="Q13" s="5">
        <v>1</v>
      </c>
      <c r="R13" s="5">
        <v>1394</v>
      </c>
    </row>
    <row r="14" spans="1:18" ht="26.25">
      <c r="A14" s="66">
        <v>5</v>
      </c>
      <c r="B14" s="17" t="s">
        <v>392</v>
      </c>
      <c r="C14" s="19" t="s">
        <v>11</v>
      </c>
      <c r="D14" s="18" t="s">
        <v>391</v>
      </c>
      <c r="E14" s="17" t="s">
        <v>390</v>
      </c>
      <c r="F14" s="5">
        <v>1</v>
      </c>
      <c r="G14" s="6">
        <v>6.03</v>
      </c>
      <c r="H14" s="13">
        <v>6.03</v>
      </c>
      <c r="I14" s="65">
        <v>0</v>
      </c>
      <c r="J14" s="20">
        <v>1</v>
      </c>
      <c r="K14" s="6" t="e">
        <f>#REF!</f>
        <v>#REF!</v>
      </c>
      <c r="L14" s="5" t="e">
        <f>#REF!</f>
        <v>#REF!</v>
      </c>
      <c r="M14" s="4">
        <f t="shared" si="0"/>
        <v>1</v>
      </c>
      <c r="N14" s="5">
        <f t="shared" si="1"/>
        <v>6.03</v>
      </c>
      <c r="O14" s="5">
        <f t="shared" si="2"/>
        <v>6.03</v>
      </c>
      <c r="P14" s="5">
        <f t="shared" si="3"/>
        <v>0</v>
      </c>
      <c r="Q14" s="5">
        <v>1</v>
      </c>
      <c r="R14" s="5">
        <v>6.03</v>
      </c>
    </row>
    <row r="15" spans="1:18" ht="26.25">
      <c r="A15" s="66">
        <v>6</v>
      </c>
      <c r="B15" s="17" t="s">
        <v>389</v>
      </c>
      <c r="C15" s="19" t="s">
        <v>11</v>
      </c>
      <c r="D15" s="18" t="s">
        <v>388</v>
      </c>
      <c r="E15" s="17" t="s">
        <v>387</v>
      </c>
      <c r="F15" s="5">
        <v>1</v>
      </c>
      <c r="G15" s="6">
        <v>31</v>
      </c>
      <c r="H15" s="13">
        <v>31</v>
      </c>
      <c r="I15" s="65">
        <v>0</v>
      </c>
      <c r="J15" s="20">
        <v>1</v>
      </c>
      <c r="K15" s="6" t="e">
        <f>#REF!</f>
        <v>#REF!</v>
      </c>
      <c r="L15" s="5" t="e">
        <f>#REF!</f>
        <v>#REF!</v>
      </c>
      <c r="M15" s="4">
        <f t="shared" si="0"/>
        <v>1</v>
      </c>
      <c r="N15" s="5">
        <f t="shared" si="1"/>
        <v>31</v>
      </c>
      <c r="O15" s="5">
        <f t="shared" si="2"/>
        <v>31</v>
      </c>
      <c r="P15" s="5">
        <f t="shared" si="3"/>
        <v>0</v>
      </c>
      <c r="Q15" s="5">
        <v>1</v>
      </c>
      <c r="R15" s="5">
        <v>31</v>
      </c>
    </row>
    <row r="16" spans="1:18" ht="39">
      <c r="A16" s="66">
        <v>7</v>
      </c>
      <c r="B16" s="17" t="s">
        <v>386</v>
      </c>
      <c r="C16" s="19" t="s">
        <v>11</v>
      </c>
      <c r="D16" s="18" t="s">
        <v>385</v>
      </c>
      <c r="E16" s="17" t="s">
        <v>384</v>
      </c>
      <c r="F16" s="5">
        <v>1</v>
      </c>
      <c r="G16" s="6">
        <v>1552</v>
      </c>
      <c r="H16" s="13">
        <v>1552</v>
      </c>
      <c r="I16" s="65">
        <v>0</v>
      </c>
      <c r="J16" s="20">
        <v>1</v>
      </c>
      <c r="K16" s="6" t="e">
        <f>#REF!</f>
        <v>#REF!</v>
      </c>
      <c r="L16" s="5" t="e">
        <f>#REF!</f>
        <v>#REF!</v>
      </c>
      <c r="M16" s="4">
        <f t="shared" si="0"/>
        <v>1</v>
      </c>
      <c r="N16" s="5">
        <f t="shared" si="1"/>
        <v>1552</v>
      </c>
      <c r="O16" s="5">
        <f t="shared" si="2"/>
        <v>1552</v>
      </c>
      <c r="P16" s="5">
        <f t="shared" si="3"/>
        <v>0</v>
      </c>
      <c r="Q16" s="5">
        <v>1</v>
      </c>
      <c r="R16" s="5">
        <v>1552</v>
      </c>
    </row>
    <row r="17" spans="1:18" ht="26.25">
      <c r="A17" s="66">
        <v>8</v>
      </c>
      <c r="B17" s="17" t="s">
        <v>383</v>
      </c>
      <c r="C17" s="19" t="s">
        <v>11</v>
      </c>
      <c r="D17" s="18" t="s">
        <v>352</v>
      </c>
      <c r="E17" s="17" t="s">
        <v>382</v>
      </c>
      <c r="F17" s="5">
        <v>1</v>
      </c>
      <c r="G17" s="6">
        <v>4538</v>
      </c>
      <c r="H17" s="13">
        <v>4538</v>
      </c>
      <c r="I17" s="65">
        <v>0</v>
      </c>
      <c r="J17" s="20">
        <v>1</v>
      </c>
      <c r="K17" s="6" t="e">
        <f>#REF!</f>
        <v>#REF!</v>
      </c>
      <c r="L17" s="5" t="e">
        <f>#REF!</f>
        <v>#REF!</v>
      </c>
      <c r="M17" s="4">
        <f t="shared" si="0"/>
        <v>1</v>
      </c>
      <c r="N17" s="5">
        <f t="shared" si="1"/>
        <v>4538</v>
      </c>
      <c r="O17" s="5">
        <f t="shared" si="2"/>
        <v>4538</v>
      </c>
      <c r="P17" s="5">
        <f t="shared" si="3"/>
        <v>0</v>
      </c>
      <c r="Q17" s="5">
        <v>1</v>
      </c>
      <c r="R17" s="5">
        <v>4538</v>
      </c>
    </row>
    <row r="18" spans="1:18" ht="26.25">
      <c r="A18" s="66">
        <v>9</v>
      </c>
      <c r="B18" s="17" t="s">
        <v>381</v>
      </c>
      <c r="C18" s="19" t="s">
        <v>380</v>
      </c>
      <c r="D18" s="18" t="s">
        <v>379</v>
      </c>
      <c r="E18" s="17" t="s">
        <v>378</v>
      </c>
      <c r="F18" s="5">
        <v>1</v>
      </c>
      <c r="G18" s="6">
        <v>4199</v>
      </c>
      <c r="H18" s="13">
        <v>4199</v>
      </c>
      <c r="I18" s="65"/>
      <c r="J18" s="20">
        <v>1</v>
      </c>
      <c r="K18" s="6" t="e">
        <f>#REF!</f>
        <v>#REF!</v>
      </c>
      <c r="L18" s="5" t="e">
        <f>#REF!</f>
        <v>#REF!</v>
      </c>
      <c r="M18" s="4">
        <f t="shared" si="0"/>
        <v>1</v>
      </c>
      <c r="N18" s="5">
        <f t="shared" si="1"/>
        <v>4199</v>
      </c>
      <c r="O18" s="5">
        <f t="shared" si="2"/>
        <v>4199</v>
      </c>
      <c r="P18" s="5">
        <f t="shared" si="3"/>
        <v>0</v>
      </c>
      <c r="Q18" s="5">
        <v>1</v>
      </c>
      <c r="R18" s="5">
        <v>4199</v>
      </c>
    </row>
    <row r="19" spans="1:18" ht="26.25">
      <c r="A19" s="66">
        <v>10</v>
      </c>
      <c r="B19" s="17" t="s">
        <v>377</v>
      </c>
      <c r="C19" s="19" t="s">
        <v>11</v>
      </c>
      <c r="D19" s="18" t="s">
        <v>376</v>
      </c>
      <c r="E19" s="17" t="s">
        <v>375</v>
      </c>
      <c r="F19" s="5">
        <v>1</v>
      </c>
      <c r="G19" s="6">
        <v>2500</v>
      </c>
      <c r="H19" s="13">
        <v>2500</v>
      </c>
      <c r="I19" s="65">
        <v>0</v>
      </c>
      <c r="J19" s="20">
        <v>1</v>
      </c>
      <c r="K19" s="6" t="e">
        <f>#REF!</f>
        <v>#REF!</v>
      </c>
      <c r="L19" s="5" t="e">
        <f>#REF!</f>
        <v>#REF!</v>
      </c>
      <c r="M19" s="4">
        <f t="shared" si="0"/>
        <v>1</v>
      </c>
      <c r="N19" s="5">
        <f t="shared" si="1"/>
        <v>2500</v>
      </c>
      <c r="O19" s="5">
        <f t="shared" si="2"/>
        <v>2500</v>
      </c>
      <c r="P19" s="5">
        <f t="shared" si="3"/>
        <v>0</v>
      </c>
      <c r="Q19" s="5">
        <v>1</v>
      </c>
      <c r="R19" s="5">
        <v>2500</v>
      </c>
    </row>
    <row r="20" spans="1:18" ht="26.25">
      <c r="A20" s="66">
        <v>11</v>
      </c>
      <c r="B20" s="17" t="s">
        <v>374</v>
      </c>
      <c r="C20" s="19" t="s">
        <v>11</v>
      </c>
      <c r="D20" s="18" t="s">
        <v>373</v>
      </c>
      <c r="E20" s="17" t="s">
        <v>372</v>
      </c>
      <c r="F20" s="5">
        <v>1</v>
      </c>
      <c r="G20" s="6">
        <v>28</v>
      </c>
      <c r="H20" s="13">
        <v>28</v>
      </c>
      <c r="I20" s="65">
        <v>0</v>
      </c>
      <c r="J20" s="20">
        <v>1</v>
      </c>
      <c r="K20" s="6" t="e">
        <f>#REF!</f>
        <v>#REF!</v>
      </c>
      <c r="L20" s="5" t="e">
        <f>#REF!</f>
        <v>#REF!</v>
      </c>
      <c r="M20" s="4">
        <f t="shared" si="0"/>
        <v>1</v>
      </c>
      <c r="N20" s="5">
        <f t="shared" si="1"/>
        <v>28</v>
      </c>
      <c r="O20" s="5">
        <f t="shared" si="2"/>
        <v>28</v>
      </c>
      <c r="P20" s="5">
        <f t="shared" si="3"/>
        <v>0</v>
      </c>
      <c r="Q20" s="5">
        <v>1</v>
      </c>
      <c r="R20" s="5">
        <v>28</v>
      </c>
    </row>
    <row r="21" spans="1:18" ht="26.25">
      <c r="A21" s="66">
        <v>12</v>
      </c>
      <c r="B21" s="17" t="s">
        <v>371</v>
      </c>
      <c r="C21" s="19" t="s">
        <v>11</v>
      </c>
      <c r="D21" s="18" t="s">
        <v>370</v>
      </c>
      <c r="E21" s="17" t="s">
        <v>369</v>
      </c>
      <c r="F21" s="5">
        <v>1</v>
      </c>
      <c r="G21" s="6">
        <v>1199</v>
      </c>
      <c r="H21" s="13">
        <v>1199</v>
      </c>
      <c r="I21" s="65">
        <v>0</v>
      </c>
      <c r="J21" s="20">
        <v>1</v>
      </c>
      <c r="K21" s="6" t="e">
        <f>#REF!</f>
        <v>#REF!</v>
      </c>
      <c r="L21" s="5" t="e">
        <f>#REF!</f>
        <v>#REF!</v>
      </c>
      <c r="M21" s="4">
        <f t="shared" si="0"/>
        <v>1</v>
      </c>
      <c r="N21" s="5">
        <f t="shared" si="1"/>
        <v>1199</v>
      </c>
      <c r="O21" s="5">
        <f t="shared" si="2"/>
        <v>1199</v>
      </c>
      <c r="P21" s="5">
        <f t="shared" si="3"/>
        <v>0</v>
      </c>
      <c r="Q21" s="5">
        <v>1</v>
      </c>
      <c r="R21" s="5">
        <v>1199</v>
      </c>
    </row>
    <row r="22" spans="1:18" ht="27" thickBot="1">
      <c r="A22" s="66">
        <v>13</v>
      </c>
      <c r="B22" s="17" t="s">
        <v>368</v>
      </c>
      <c r="C22" s="19" t="s">
        <v>11</v>
      </c>
      <c r="D22" s="18" t="s">
        <v>617</v>
      </c>
      <c r="E22" s="17" t="s">
        <v>616</v>
      </c>
      <c r="F22" s="5">
        <v>1</v>
      </c>
      <c r="G22" s="6">
        <v>3470</v>
      </c>
      <c r="H22" s="13">
        <v>0</v>
      </c>
      <c r="I22" s="65">
        <v>0</v>
      </c>
      <c r="J22" s="20">
        <v>1</v>
      </c>
      <c r="K22" s="6" t="e">
        <f>#REF!</f>
        <v>#REF!</v>
      </c>
      <c r="L22" s="5" t="e">
        <f>#REF!</f>
        <v>#REF!</v>
      </c>
      <c r="M22" s="4">
        <f t="shared" si="0"/>
        <v>1</v>
      </c>
      <c r="N22" s="5">
        <f t="shared" si="1"/>
        <v>3470</v>
      </c>
      <c r="O22" s="5">
        <f t="shared" si="2"/>
        <v>0</v>
      </c>
      <c r="P22" s="5">
        <f t="shared" si="3"/>
        <v>0</v>
      </c>
      <c r="Q22" s="5">
        <v>1</v>
      </c>
      <c r="R22" s="5">
        <v>3470</v>
      </c>
    </row>
    <row r="23" spans="1:9" ht="27" thickBot="1">
      <c r="A23" s="64"/>
      <c r="B23" s="7" t="s">
        <v>367</v>
      </c>
      <c r="C23" s="15" t="s">
        <v>6</v>
      </c>
      <c r="D23" s="16" t="s">
        <v>6</v>
      </c>
      <c r="E23" s="16" t="s">
        <v>6</v>
      </c>
      <c r="F23" s="8">
        <f>SUM(Невицьке!M9:M22)</f>
        <v>13</v>
      </c>
      <c r="G23" s="9">
        <f>SUM(Невицьке!N9:N22)</f>
        <v>45277.03</v>
      </c>
      <c r="H23" s="14">
        <f>SUM(Невицьке!O9:O22)</f>
        <v>33008.22</v>
      </c>
      <c r="I23" s="67">
        <f>SUM(Невицьке!P9:P22)</f>
        <v>8798.81</v>
      </c>
    </row>
    <row r="24" spans="1:9" ht="15" customHeight="1">
      <c r="A24" s="156" t="s">
        <v>125</v>
      </c>
      <c r="B24" s="157"/>
      <c r="C24" s="157"/>
      <c r="D24" s="157"/>
      <c r="E24" s="157"/>
      <c r="F24" s="157"/>
      <c r="G24" s="157"/>
      <c r="H24" s="157"/>
      <c r="I24" s="158"/>
    </row>
    <row r="25" spans="1:18" ht="53.25" thickBot="1">
      <c r="A25" s="66">
        <v>14</v>
      </c>
      <c r="B25" s="17" t="s">
        <v>366</v>
      </c>
      <c r="C25" s="19" t="s">
        <v>11</v>
      </c>
      <c r="D25" s="18" t="s">
        <v>365</v>
      </c>
      <c r="E25" s="17" t="s">
        <v>364</v>
      </c>
      <c r="F25" s="5">
        <v>1</v>
      </c>
      <c r="G25" s="6">
        <v>516220.68000000005</v>
      </c>
      <c r="H25" s="13">
        <v>98327.68000000001</v>
      </c>
      <c r="I25" s="65">
        <v>417893</v>
      </c>
      <c r="J25" s="20">
        <v>1</v>
      </c>
      <c r="K25" s="6" t="e">
        <f>#REF!</f>
        <v>#REF!</v>
      </c>
      <c r="L25" s="5" t="e">
        <f>#REF!</f>
        <v>#REF!</v>
      </c>
      <c r="M25" s="4">
        <f>F25</f>
        <v>1</v>
      </c>
      <c r="N25" s="5">
        <f>G25</f>
        <v>516220.68000000005</v>
      </c>
      <c r="O25" s="5">
        <f>H25</f>
        <v>98327.68000000001</v>
      </c>
      <c r="P25" s="5">
        <f>I25</f>
        <v>417893</v>
      </c>
      <c r="Q25" s="5">
        <v>1</v>
      </c>
      <c r="R25" s="5">
        <v>516220.68000000005</v>
      </c>
    </row>
    <row r="26" spans="1:9" ht="27" thickBot="1">
      <c r="A26" s="64"/>
      <c r="B26" s="7" t="s">
        <v>363</v>
      </c>
      <c r="C26" s="15" t="s">
        <v>6</v>
      </c>
      <c r="D26" s="16" t="s">
        <v>6</v>
      </c>
      <c r="E26" s="16" t="s">
        <v>6</v>
      </c>
      <c r="F26" s="8">
        <f>SUM(Невицьке!M24:M25)</f>
        <v>1</v>
      </c>
      <c r="G26" s="9">
        <f>SUM(Невицьке!N24:N25)</f>
        <v>516220.68000000005</v>
      </c>
      <c r="H26" s="14">
        <f>SUM(Невицьке!O24:O25)</f>
        <v>98327.68000000001</v>
      </c>
      <c r="I26" s="67">
        <f>SUM(Невицьке!P24:P25)</f>
        <v>417893</v>
      </c>
    </row>
    <row r="27" spans="1:9" ht="15" customHeight="1">
      <c r="A27" s="156" t="s">
        <v>95</v>
      </c>
      <c r="B27" s="157"/>
      <c r="C27" s="157"/>
      <c r="D27" s="157"/>
      <c r="E27" s="157"/>
      <c r="F27" s="157"/>
      <c r="G27" s="157"/>
      <c r="H27" s="157"/>
      <c r="I27" s="158"/>
    </row>
    <row r="28" spans="1:18" ht="26.25">
      <c r="A28" s="66">
        <v>15</v>
      </c>
      <c r="B28" s="17" t="s">
        <v>140</v>
      </c>
      <c r="C28" s="19" t="s">
        <v>11</v>
      </c>
      <c r="D28" s="18" t="s">
        <v>361</v>
      </c>
      <c r="E28" s="17" t="s">
        <v>362</v>
      </c>
      <c r="F28" s="5">
        <v>1</v>
      </c>
      <c r="G28" s="6">
        <v>1137</v>
      </c>
      <c r="H28" s="13">
        <v>1137</v>
      </c>
      <c r="I28" s="65">
        <v>0</v>
      </c>
      <c r="J28" s="20">
        <v>1</v>
      </c>
      <c r="K28" s="6" t="e">
        <f>#REF!</f>
        <v>#REF!</v>
      </c>
      <c r="L28" s="5" t="e">
        <f>#REF!</f>
        <v>#REF!</v>
      </c>
      <c r="M28" s="4">
        <f aca="true" t="shared" si="4" ref="M28:M36">F28</f>
        <v>1</v>
      </c>
      <c r="N28" s="5">
        <f aca="true" t="shared" si="5" ref="N28:N36">G28</f>
        <v>1137</v>
      </c>
      <c r="O28" s="5">
        <f aca="true" t="shared" si="6" ref="O28:O36">H28</f>
        <v>1137</v>
      </c>
      <c r="P28" s="5">
        <f aca="true" t="shared" si="7" ref="P28:P36">I28</f>
        <v>0</v>
      </c>
      <c r="Q28" s="5">
        <v>1</v>
      </c>
      <c r="R28" s="5">
        <v>1137</v>
      </c>
    </row>
    <row r="29" spans="1:18" ht="26.25">
      <c r="A29" s="66">
        <v>16</v>
      </c>
      <c r="B29" s="17" t="s">
        <v>140</v>
      </c>
      <c r="C29" s="19" t="s">
        <v>11</v>
      </c>
      <c r="D29" s="18" t="s">
        <v>361</v>
      </c>
      <c r="E29" s="17" t="s">
        <v>360</v>
      </c>
      <c r="F29" s="5">
        <v>1</v>
      </c>
      <c r="G29" s="6">
        <v>1137</v>
      </c>
      <c r="H29" s="13">
        <v>1137</v>
      </c>
      <c r="I29" s="65">
        <v>0</v>
      </c>
      <c r="J29" s="20">
        <v>1</v>
      </c>
      <c r="K29" s="6" t="e">
        <f>#REF!</f>
        <v>#REF!</v>
      </c>
      <c r="L29" s="5" t="e">
        <f>#REF!</f>
        <v>#REF!</v>
      </c>
      <c r="M29" s="4">
        <f t="shared" si="4"/>
        <v>1</v>
      </c>
      <c r="N29" s="5">
        <f t="shared" si="5"/>
        <v>1137</v>
      </c>
      <c r="O29" s="5">
        <f t="shared" si="6"/>
        <v>1137</v>
      </c>
      <c r="P29" s="5">
        <f t="shared" si="7"/>
        <v>0</v>
      </c>
      <c r="Q29" s="5">
        <v>1</v>
      </c>
      <c r="R29" s="5">
        <v>1137</v>
      </c>
    </row>
    <row r="30" spans="1:18" ht="26.25">
      <c r="A30" s="66">
        <v>17</v>
      </c>
      <c r="B30" s="17" t="s">
        <v>358</v>
      </c>
      <c r="C30" s="19" t="s">
        <v>11</v>
      </c>
      <c r="D30" s="18" t="s">
        <v>357</v>
      </c>
      <c r="E30" s="17" t="s">
        <v>359</v>
      </c>
      <c r="F30" s="5">
        <v>1</v>
      </c>
      <c r="G30" s="6">
        <v>187</v>
      </c>
      <c r="H30" s="13">
        <v>187</v>
      </c>
      <c r="I30" s="65">
        <v>0</v>
      </c>
      <c r="J30" s="20">
        <v>1</v>
      </c>
      <c r="K30" s="6" t="e">
        <f>#REF!</f>
        <v>#REF!</v>
      </c>
      <c r="L30" s="5" t="e">
        <f>#REF!</f>
        <v>#REF!</v>
      </c>
      <c r="M30" s="4">
        <f t="shared" si="4"/>
        <v>1</v>
      </c>
      <c r="N30" s="5">
        <f t="shared" si="5"/>
        <v>187</v>
      </c>
      <c r="O30" s="5">
        <f t="shared" si="6"/>
        <v>187</v>
      </c>
      <c r="P30" s="5">
        <f t="shared" si="7"/>
        <v>0</v>
      </c>
      <c r="Q30" s="5">
        <v>1</v>
      </c>
      <c r="R30" s="5">
        <v>187</v>
      </c>
    </row>
    <row r="31" spans="1:18" ht="26.25">
      <c r="A31" s="66">
        <v>18</v>
      </c>
      <c r="B31" s="17" t="s">
        <v>358</v>
      </c>
      <c r="C31" s="19" t="s">
        <v>11</v>
      </c>
      <c r="D31" s="18" t="s">
        <v>357</v>
      </c>
      <c r="E31" s="17" t="s">
        <v>356</v>
      </c>
      <c r="F31" s="5">
        <v>1</v>
      </c>
      <c r="G31" s="6">
        <v>187</v>
      </c>
      <c r="H31" s="13">
        <v>187</v>
      </c>
      <c r="I31" s="65">
        <v>0</v>
      </c>
      <c r="J31" s="20">
        <v>1</v>
      </c>
      <c r="K31" s="6" t="e">
        <f>#REF!</f>
        <v>#REF!</v>
      </c>
      <c r="L31" s="5" t="e">
        <f>#REF!</f>
        <v>#REF!</v>
      </c>
      <c r="M31" s="4">
        <f t="shared" si="4"/>
        <v>1</v>
      </c>
      <c r="N31" s="5">
        <f t="shared" si="5"/>
        <v>187</v>
      </c>
      <c r="O31" s="5">
        <f t="shared" si="6"/>
        <v>187</v>
      </c>
      <c r="P31" s="5">
        <f t="shared" si="7"/>
        <v>0</v>
      </c>
      <c r="Q31" s="5">
        <v>1</v>
      </c>
      <c r="R31" s="5">
        <v>187</v>
      </c>
    </row>
    <row r="32" spans="1:18" ht="26.25">
      <c r="A32" s="66">
        <v>19</v>
      </c>
      <c r="B32" s="17" t="s">
        <v>355</v>
      </c>
      <c r="C32" s="19" t="s">
        <v>11</v>
      </c>
      <c r="D32" s="18" t="s">
        <v>354</v>
      </c>
      <c r="E32" s="17" t="s">
        <v>353</v>
      </c>
      <c r="F32" s="5">
        <v>1</v>
      </c>
      <c r="G32" s="6">
        <v>2320</v>
      </c>
      <c r="H32" s="13">
        <v>2320</v>
      </c>
      <c r="I32" s="65">
        <v>0</v>
      </c>
      <c r="J32" s="20">
        <v>1</v>
      </c>
      <c r="K32" s="6" t="e">
        <f>#REF!</f>
        <v>#REF!</v>
      </c>
      <c r="L32" s="5" t="e">
        <f>#REF!</f>
        <v>#REF!</v>
      </c>
      <c r="M32" s="4">
        <f t="shared" si="4"/>
        <v>1</v>
      </c>
      <c r="N32" s="5">
        <f t="shared" si="5"/>
        <v>2320</v>
      </c>
      <c r="O32" s="5">
        <f t="shared" si="6"/>
        <v>2320</v>
      </c>
      <c r="P32" s="5">
        <f t="shared" si="7"/>
        <v>0</v>
      </c>
      <c r="Q32" s="5">
        <v>1</v>
      </c>
      <c r="R32" s="5">
        <v>2320</v>
      </c>
    </row>
    <row r="33" spans="1:18" ht="26.25">
      <c r="A33" s="66">
        <v>20</v>
      </c>
      <c r="B33" s="17" t="s">
        <v>145</v>
      </c>
      <c r="C33" s="19" t="s">
        <v>11</v>
      </c>
      <c r="D33" s="18" t="s">
        <v>352</v>
      </c>
      <c r="E33" s="17" t="s">
        <v>351</v>
      </c>
      <c r="F33" s="5">
        <v>1</v>
      </c>
      <c r="G33" s="6">
        <v>1883</v>
      </c>
      <c r="H33" s="13">
        <v>1883</v>
      </c>
      <c r="I33" s="65"/>
      <c r="J33" s="20">
        <v>1</v>
      </c>
      <c r="K33" s="6" t="e">
        <f>#REF!</f>
        <v>#REF!</v>
      </c>
      <c r="L33" s="5" t="e">
        <f>#REF!</f>
        <v>#REF!</v>
      </c>
      <c r="M33" s="4">
        <f t="shared" si="4"/>
        <v>1</v>
      </c>
      <c r="N33" s="5">
        <f t="shared" si="5"/>
        <v>1883</v>
      </c>
      <c r="O33" s="5">
        <f t="shared" si="6"/>
        <v>1883</v>
      </c>
      <c r="P33" s="5">
        <f t="shared" si="7"/>
        <v>0</v>
      </c>
      <c r="Q33" s="5">
        <v>1</v>
      </c>
      <c r="R33" s="5">
        <v>1883</v>
      </c>
    </row>
    <row r="34" spans="1:18" ht="26.25">
      <c r="A34" s="66">
        <v>21</v>
      </c>
      <c r="B34" s="17" t="s">
        <v>350</v>
      </c>
      <c r="C34" s="19" t="s">
        <v>11</v>
      </c>
      <c r="D34" s="18" t="s">
        <v>349</v>
      </c>
      <c r="E34" s="17" t="s">
        <v>348</v>
      </c>
      <c r="F34" s="5">
        <v>1</v>
      </c>
      <c r="G34" s="6">
        <v>1633</v>
      </c>
      <c r="H34" s="13">
        <v>1633</v>
      </c>
      <c r="I34" s="65">
        <v>0</v>
      </c>
      <c r="J34" s="20">
        <v>1</v>
      </c>
      <c r="K34" s="6" t="e">
        <f>#REF!</f>
        <v>#REF!</v>
      </c>
      <c r="L34" s="5" t="e">
        <f>#REF!</f>
        <v>#REF!</v>
      </c>
      <c r="M34" s="4">
        <f t="shared" si="4"/>
        <v>1</v>
      </c>
      <c r="N34" s="5">
        <f t="shared" si="5"/>
        <v>1633</v>
      </c>
      <c r="O34" s="5">
        <f t="shared" si="6"/>
        <v>1633</v>
      </c>
      <c r="P34" s="5">
        <f t="shared" si="7"/>
        <v>0</v>
      </c>
      <c r="Q34" s="5">
        <v>1</v>
      </c>
      <c r="R34" s="5">
        <v>1633</v>
      </c>
    </row>
    <row r="35" spans="1:18" ht="26.25">
      <c r="A35" s="66">
        <v>22</v>
      </c>
      <c r="B35" s="17" t="s">
        <v>347</v>
      </c>
      <c r="C35" s="19" t="s">
        <v>11</v>
      </c>
      <c r="D35" s="18" t="s">
        <v>346</v>
      </c>
      <c r="E35" s="17" t="s">
        <v>345</v>
      </c>
      <c r="F35" s="5">
        <v>1</v>
      </c>
      <c r="G35" s="6">
        <v>34.550000000000004</v>
      </c>
      <c r="H35" s="13">
        <v>34.550000000000004</v>
      </c>
      <c r="I35" s="65">
        <v>0</v>
      </c>
      <c r="J35" s="20">
        <v>1</v>
      </c>
      <c r="K35" s="6" t="e">
        <f>#REF!</f>
        <v>#REF!</v>
      </c>
      <c r="L35" s="5" t="e">
        <f>#REF!</f>
        <v>#REF!</v>
      </c>
      <c r="M35" s="4">
        <f t="shared" si="4"/>
        <v>1</v>
      </c>
      <c r="N35" s="5">
        <f t="shared" si="5"/>
        <v>34.550000000000004</v>
      </c>
      <c r="O35" s="5">
        <f t="shared" si="6"/>
        <v>34.550000000000004</v>
      </c>
      <c r="P35" s="5">
        <f t="shared" si="7"/>
        <v>0</v>
      </c>
      <c r="Q35" s="5">
        <v>1</v>
      </c>
      <c r="R35" s="5">
        <v>34.550000000000004</v>
      </c>
    </row>
    <row r="36" spans="1:18" ht="27" thickBot="1">
      <c r="A36" s="66">
        <v>23</v>
      </c>
      <c r="B36" s="17" t="s">
        <v>344</v>
      </c>
      <c r="C36" s="19" t="s">
        <v>11</v>
      </c>
      <c r="D36" s="18" t="s">
        <v>343</v>
      </c>
      <c r="E36" s="17" t="s">
        <v>342</v>
      </c>
      <c r="F36" s="5">
        <v>1</v>
      </c>
      <c r="G36" s="6">
        <v>97.15</v>
      </c>
      <c r="H36" s="13">
        <v>97.15</v>
      </c>
      <c r="I36" s="65">
        <v>0</v>
      </c>
      <c r="J36" s="20">
        <v>1</v>
      </c>
      <c r="K36" s="6" t="e">
        <f>#REF!</f>
        <v>#REF!</v>
      </c>
      <c r="L36" s="5" t="e">
        <f>#REF!</f>
        <v>#REF!</v>
      </c>
      <c r="M36" s="4">
        <f t="shared" si="4"/>
        <v>1</v>
      </c>
      <c r="N36" s="5">
        <f t="shared" si="5"/>
        <v>97.15</v>
      </c>
      <c r="O36" s="5">
        <f t="shared" si="6"/>
        <v>97.15</v>
      </c>
      <c r="P36" s="5">
        <f t="shared" si="7"/>
        <v>0</v>
      </c>
      <c r="Q36" s="5">
        <v>1</v>
      </c>
      <c r="R36" s="5">
        <v>97.15</v>
      </c>
    </row>
    <row r="37" spans="1:9" ht="27" thickBot="1">
      <c r="A37" s="64"/>
      <c r="B37" s="7" t="s">
        <v>341</v>
      </c>
      <c r="C37" s="15" t="s">
        <v>6</v>
      </c>
      <c r="D37" s="16" t="s">
        <v>6</v>
      </c>
      <c r="E37" s="16" t="s">
        <v>6</v>
      </c>
      <c r="F37" s="8">
        <f>SUM(Невицьке!M27:M36)</f>
        <v>9</v>
      </c>
      <c r="G37" s="9">
        <f>SUM(Невицьке!N27:N36)</f>
        <v>8615.699999999999</v>
      </c>
      <c r="H37" s="14">
        <f>SUM(Невицьке!O27:O36)</f>
        <v>8615.699999999999</v>
      </c>
      <c r="I37" s="67">
        <f>SUM(Невицьке!P27:P36)</f>
        <v>0</v>
      </c>
    </row>
    <row r="38" spans="1:9" ht="15" customHeight="1">
      <c r="A38" s="156" t="s">
        <v>130</v>
      </c>
      <c r="B38" s="157"/>
      <c r="C38" s="157"/>
      <c r="D38" s="157"/>
      <c r="E38" s="157"/>
      <c r="F38" s="157"/>
      <c r="G38" s="157"/>
      <c r="H38" s="157"/>
      <c r="I38" s="158"/>
    </row>
    <row r="39" spans="1:18" ht="52.5">
      <c r="A39" s="66">
        <v>24</v>
      </c>
      <c r="B39" s="17" t="s">
        <v>340</v>
      </c>
      <c r="C39" s="19" t="s">
        <v>11</v>
      </c>
      <c r="D39" s="18" t="s">
        <v>132</v>
      </c>
      <c r="E39" s="17" t="s">
        <v>339</v>
      </c>
      <c r="F39" s="5">
        <v>1</v>
      </c>
      <c r="G39" s="6">
        <v>1235</v>
      </c>
      <c r="H39" s="13">
        <v>617.5</v>
      </c>
      <c r="I39" s="65">
        <v>617.5</v>
      </c>
      <c r="J39" s="20">
        <v>1</v>
      </c>
      <c r="K39" s="6" t="e">
        <f>#REF!</f>
        <v>#REF!</v>
      </c>
      <c r="L39" s="5" t="e">
        <f>#REF!</f>
        <v>#REF!</v>
      </c>
      <c r="M39" s="4">
        <f aca="true" t="shared" si="8" ref="M39:P45">F39</f>
        <v>1</v>
      </c>
      <c r="N39" s="5">
        <f t="shared" si="8"/>
        <v>1235</v>
      </c>
      <c r="O39" s="5">
        <f t="shared" si="8"/>
        <v>617.5</v>
      </c>
      <c r="P39" s="5">
        <f t="shared" si="8"/>
        <v>617.5</v>
      </c>
      <c r="Q39" s="5">
        <v>1</v>
      </c>
      <c r="R39" s="5">
        <v>1235</v>
      </c>
    </row>
    <row r="40" spans="1:18" ht="26.25">
      <c r="A40" s="66">
        <v>25</v>
      </c>
      <c r="B40" s="17" t="s">
        <v>148</v>
      </c>
      <c r="C40" s="19" t="s">
        <v>11</v>
      </c>
      <c r="D40" s="18" t="s">
        <v>136</v>
      </c>
      <c r="E40" s="17" t="s">
        <v>149</v>
      </c>
      <c r="F40" s="5">
        <v>1</v>
      </c>
      <c r="G40" s="6">
        <v>2458</v>
      </c>
      <c r="H40" s="13">
        <v>1229</v>
      </c>
      <c r="I40" s="65">
        <v>1229</v>
      </c>
      <c r="J40" s="20">
        <v>1</v>
      </c>
      <c r="K40" s="6" t="e">
        <f>#REF!</f>
        <v>#REF!</v>
      </c>
      <c r="L40" s="5" t="e">
        <f>#REF!</f>
        <v>#REF!</v>
      </c>
      <c r="M40" s="4">
        <f t="shared" si="8"/>
        <v>1</v>
      </c>
      <c r="N40" s="5">
        <f t="shared" si="8"/>
        <v>2458</v>
      </c>
      <c r="O40" s="5">
        <f t="shared" si="8"/>
        <v>1229</v>
      </c>
      <c r="P40" s="5">
        <f t="shared" si="8"/>
        <v>1229</v>
      </c>
      <c r="Q40" s="5">
        <v>1</v>
      </c>
      <c r="R40" s="5">
        <v>2458</v>
      </c>
    </row>
    <row r="41" spans="1:18" ht="39">
      <c r="A41" s="66">
        <v>26</v>
      </c>
      <c r="B41" s="17" t="s">
        <v>338</v>
      </c>
      <c r="C41" s="19" t="s">
        <v>11</v>
      </c>
      <c r="D41" s="18" t="s">
        <v>136</v>
      </c>
      <c r="E41" s="17" t="s">
        <v>337</v>
      </c>
      <c r="F41" s="5">
        <v>1</v>
      </c>
      <c r="G41" s="6">
        <v>2340</v>
      </c>
      <c r="H41" s="13">
        <v>1170</v>
      </c>
      <c r="I41" s="65">
        <v>1170</v>
      </c>
      <c r="J41" s="20">
        <v>1</v>
      </c>
      <c r="K41" s="6" t="e">
        <f>#REF!</f>
        <v>#REF!</v>
      </c>
      <c r="L41" s="5" t="e">
        <f>#REF!</f>
        <v>#REF!</v>
      </c>
      <c r="M41" s="4">
        <f t="shared" si="8"/>
        <v>1</v>
      </c>
      <c r="N41" s="5">
        <f t="shared" si="8"/>
        <v>2340</v>
      </c>
      <c r="O41" s="5">
        <f t="shared" si="8"/>
        <v>1170</v>
      </c>
      <c r="P41" s="5">
        <f t="shared" si="8"/>
        <v>1170</v>
      </c>
      <c r="Q41" s="5">
        <v>1</v>
      </c>
      <c r="R41" s="5">
        <v>2340</v>
      </c>
    </row>
    <row r="42" spans="1:18" ht="39">
      <c r="A42" s="66">
        <v>27</v>
      </c>
      <c r="B42" s="17" t="s">
        <v>150</v>
      </c>
      <c r="C42" s="19" t="s">
        <v>11</v>
      </c>
      <c r="D42" s="18" t="s">
        <v>151</v>
      </c>
      <c r="E42" s="17" t="s">
        <v>336</v>
      </c>
      <c r="F42" s="5">
        <v>1</v>
      </c>
      <c r="G42" s="6">
        <v>665</v>
      </c>
      <c r="H42" s="13"/>
      <c r="I42" s="65">
        <v>665</v>
      </c>
      <c r="J42" s="20">
        <v>1</v>
      </c>
      <c r="K42" s="6" t="e">
        <f>#REF!</f>
        <v>#REF!</v>
      </c>
      <c r="L42" s="5" t="e">
        <f>#REF!</f>
        <v>#REF!</v>
      </c>
      <c r="M42" s="4">
        <f t="shared" si="8"/>
        <v>1</v>
      </c>
      <c r="N42" s="5">
        <f t="shared" si="8"/>
        <v>665</v>
      </c>
      <c r="O42" s="5">
        <f t="shared" si="8"/>
        <v>0</v>
      </c>
      <c r="P42" s="5">
        <f t="shared" si="8"/>
        <v>665</v>
      </c>
      <c r="Q42" s="5">
        <v>1</v>
      </c>
      <c r="R42" s="5">
        <v>665</v>
      </c>
    </row>
    <row r="43" spans="1:18" ht="39">
      <c r="A43" s="66">
        <v>28</v>
      </c>
      <c r="B43" s="17" t="s">
        <v>153</v>
      </c>
      <c r="C43" s="19" t="s">
        <v>11</v>
      </c>
      <c r="D43" s="18" t="s">
        <v>136</v>
      </c>
      <c r="E43" s="17" t="s">
        <v>154</v>
      </c>
      <c r="F43" s="5">
        <v>1</v>
      </c>
      <c r="G43" s="6">
        <v>2586.19</v>
      </c>
      <c r="H43" s="13">
        <v>1293.1000000000001</v>
      </c>
      <c r="I43" s="65">
        <v>1293.0900000000001</v>
      </c>
      <c r="J43" s="20">
        <v>1</v>
      </c>
      <c r="K43" s="6" t="e">
        <f>#REF!</f>
        <v>#REF!</v>
      </c>
      <c r="L43" s="5" t="e">
        <f>#REF!</f>
        <v>#REF!</v>
      </c>
      <c r="M43" s="4">
        <f t="shared" si="8"/>
        <v>1</v>
      </c>
      <c r="N43" s="5">
        <f t="shared" si="8"/>
        <v>2586.19</v>
      </c>
      <c r="O43" s="5">
        <f t="shared" si="8"/>
        <v>1293.1000000000001</v>
      </c>
      <c r="P43" s="5">
        <f t="shared" si="8"/>
        <v>1293.0900000000001</v>
      </c>
      <c r="Q43" s="5">
        <v>1</v>
      </c>
      <c r="R43" s="5">
        <v>2586.19</v>
      </c>
    </row>
    <row r="44" spans="1:18" ht="26.25">
      <c r="A44" s="66">
        <v>29</v>
      </c>
      <c r="B44" s="17" t="s">
        <v>335</v>
      </c>
      <c r="C44" s="19" t="s">
        <v>11</v>
      </c>
      <c r="D44" s="18" t="s">
        <v>136</v>
      </c>
      <c r="E44" s="17" t="s">
        <v>334</v>
      </c>
      <c r="F44" s="5">
        <v>1</v>
      </c>
      <c r="G44" s="6">
        <v>2474.9100000000003</v>
      </c>
      <c r="H44" s="13">
        <v>1237.46</v>
      </c>
      <c r="I44" s="65">
        <v>1237.45</v>
      </c>
      <c r="J44" s="20">
        <v>1</v>
      </c>
      <c r="K44" s="6" t="e">
        <f>#REF!</f>
        <v>#REF!</v>
      </c>
      <c r="L44" s="5" t="e">
        <f>#REF!</f>
        <v>#REF!</v>
      </c>
      <c r="M44" s="4">
        <f t="shared" si="8"/>
        <v>1</v>
      </c>
      <c r="N44" s="5">
        <f t="shared" si="8"/>
        <v>2474.9100000000003</v>
      </c>
      <c r="O44" s="5">
        <f t="shared" si="8"/>
        <v>1237.46</v>
      </c>
      <c r="P44" s="5">
        <f t="shared" si="8"/>
        <v>1237.45</v>
      </c>
      <c r="Q44" s="5">
        <v>1</v>
      </c>
      <c r="R44" s="5">
        <v>2474.9100000000003</v>
      </c>
    </row>
    <row r="45" spans="1:18" ht="53.25" thickBot="1">
      <c r="A45" s="66">
        <v>30</v>
      </c>
      <c r="B45" s="17" t="s">
        <v>333</v>
      </c>
      <c r="C45" s="19" t="s">
        <v>11</v>
      </c>
      <c r="D45" s="18" t="s">
        <v>136</v>
      </c>
      <c r="E45" s="17" t="s">
        <v>332</v>
      </c>
      <c r="F45" s="5">
        <v>1</v>
      </c>
      <c r="G45" s="6">
        <v>549.98</v>
      </c>
      <c r="H45" s="13">
        <v>274.99</v>
      </c>
      <c r="I45" s="65">
        <v>274.99</v>
      </c>
      <c r="J45" s="20">
        <v>1</v>
      </c>
      <c r="K45" s="6" t="e">
        <f>#REF!</f>
        <v>#REF!</v>
      </c>
      <c r="L45" s="5" t="e">
        <f>#REF!</f>
        <v>#REF!</v>
      </c>
      <c r="M45" s="4">
        <f t="shared" si="8"/>
        <v>1</v>
      </c>
      <c r="N45" s="5">
        <f t="shared" si="8"/>
        <v>549.98</v>
      </c>
      <c r="O45" s="5">
        <f t="shared" si="8"/>
        <v>274.99</v>
      </c>
      <c r="P45" s="5">
        <f t="shared" si="8"/>
        <v>274.99</v>
      </c>
      <c r="Q45" s="5">
        <v>1</v>
      </c>
      <c r="R45" s="5">
        <v>549.98</v>
      </c>
    </row>
    <row r="46" spans="1:9" ht="27" thickBot="1">
      <c r="A46" s="64"/>
      <c r="B46" s="7" t="s">
        <v>331</v>
      </c>
      <c r="C46" s="15" t="s">
        <v>6</v>
      </c>
      <c r="D46" s="16" t="s">
        <v>6</v>
      </c>
      <c r="E46" s="16" t="s">
        <v>6</v>
      </c>
      <c r="F46" s="8">
        <f>SUM(Невицьке!M38:M45)</f>
        <v>7</v>
      </c>
      <c r="G46" s="9">
        <f>SUM(Невицьке!N38:N45)</f>
        <v>12309.08</v>
      </c>
      <c r="H46" s="14">
        <f>SUM(Невицьке!O38:O45)</f>
        <v>5822.05</v>
      </c>
      <c r="I46" s="67">
        <f>SUM(Невицьке!P38:P45)</f>
        <v>6487.03</v>
      </c>
    </row>
    <row r="47" spans="1:9" ht="15" customHeight="1">
      <c r="A47" s="156" t="s">
        <v>96</v>
      </c>
      <c r="B47" s="157"/>
      <c r="C47" s="157"/>
      <c r="D47" s="157"/>
      <c r="E47" s="157"/>
      <c r="F47" s="157"/>
      <c r="G47" s="157"/>
      <c r="H47" s="157"/>
      <c r="I47" s="158"/>
    </row>
    <row r="48" spans="1:18" ht="26.25">
      <c r="A48" s="66">
        <v>31</v>
      </c>
      <c r="B48" s="17" t="s">
        <v>330</v>
      </c>
      <c r="C48" s="19" t="s">
        <v>11</v>
      </c>
      <c r="D48" s="18" t="s">
        <v>172</v>
      </c>
      <c r="E48" s="17" t="s">
        <v>329</v>
      </c>
      <c r="F48" s="5">
        <v>1</v>
      </c>
      <c r="G48" s="6">
        <v>499.90000000000003</v>
      </c>
      <c r="H48" s="13">
        <v>249.95000000000002</v>
      </c>
      <c r="I48" s="65">
        <v>249.95000000000002</v>
      </c>
      <c r="J48" s="20">
        <v>1</v>
      </c>
      <c r="K48" s="6" t="e">
        <f>#REF!</f>
        <v>#REF!</v>
      </c>
      <c r="L48" s="5" t="e">
        <f>#REF!</f>
        <v>#REF!</v>
      </c>
      <c r="M48" s="4">
        <f aca="true" t="shared" si="9" ref="M48:M80">F48</f>
        <v>1</v>
      </c>
      <c r="N48" s="5">
        <f aca="true" t="shared" si="10" ref="N48:N80">G48</f>
        <v>499.90000000000003</v>
      </c>
      <c r="O48" s="5">
        <f aca="true" t="shared" si="11" ref="O48:O80">H48</f>
        <v>249.95000000000002</v>
      </c>
      <c r="P48" s="5">
        <f aca="true" t="shared" si="12" ref="P48:P80">I48</f>
        <v>249.95000000000002</v>
      </c>
      <c r="Q48" s="5">
        <v>1</v>
      </c>
      <c r="R48" s="5">
        <v>499.90000000000003</v>
      </c>
    </row>
    <row r="49" spans="1:18" ht="26.25">
      <c r="A49" s="66">
        <v>32</v>
      </c>
      <c r="B49" s="17" t="s">
        <v>328</v>
      </c>
      <c r="C49" s="19" t="s">
        <v>11</v>
      </c>
      <c r="D49" s="18" t="s">
        <v>156</v>
      </c>
      <c r="E49" s="17" t="s">
        <v>327</v>
      </c>
      <c r="F49" s="5">
        <v>1</v>
      </c>
      <c r="G49" s="6">
        <v>230</v>
      </c>
      <c r="H49" s="13">
        <v>115</v>
      </c>
      <c r="I49" s="65">
        <v>115</v>
      </c>
      <c r="J49" s="20">
        <v>1</v>
      </c>
      <c r="K49" s="6" t="e">
        <f>#REF!</f>
        <v>#REF!</v>
      </c>
      <c r="L49" s="5" t="e">
        <f>#REF!</f>
        <v>#REF!</v>
      </c>
      <c r="M49" s="4">
        <f t="shared" si="9"/>
        <v>1</v>
      </c>
      <c r="N49" s="5">
        <f t="shared" si="10"/>
        <v>230</v>
      </c>
      <c r="O49" s="5">
        <f t="shared" si="11"/>
        <v>115</v>
      </c>
      <c r="P49" s="5">
        <f t="shared" si="12"/>
        <v>115</v>
      </c>
      <c r="Q49" s="5">
        <v>1</v>
      </c>
      <c r="R49" s="5">
        <v>230</v>
      </c>
    </row>
    <row r="50" spans="1:18" ht="39">
      <c r="A50" s="66">
        <v>33</v>
      </c>
      <c r="B50" s="17" t="s">
        <v>158</v>
      </c>
      <c r="C50" s="19" t="s">
        <v>11</v>
      </c>
      <c r="D50" s="18" t="s">
        <v>159</v>
      </c>
      <c r="E50" s="17" t="s">
        <v>326</v>
      </c>
      <c r="F50" s="5">
        <v>1</v>
      </c>
      <c r="G50" s="6">
        <v>880</v>
      </c>
      <c r="H50" s="13">
        <v>440</v>
      </c>
      <c r="I50" s="65">
        <v>440</v>
      </c>
      <c r="J50" s="20">
        <v>1</v>
      </c>
      <c r="K50" s="6" t="e">
        <f>#REF!</f>
        <v>#REF!</v>
      </c>
      <c r="L50" s="5" t="e">
        <f>#REF!</f>
        <v>#REF!</v>
      </c>
      <c r="M50" s="4">
        <f t="shared" si="9"/>
        <v>1</v>
      </c>
      <c r="N50" s="5">
        <f t="shared" si="10"/>
        <v>880</v>
      </c>
      <c r="O50" s="5">
        <f t="shared" si="11"/>
        <v>440</v>
      </c>
      <c r="P50" s="5">
        <f t="shared" si="12"/>
        <v>440</v>
      </c>
      <c r="Q50" s="5">
        <v>1</v>
      </c>
      <c r="R50" s="5">
        <v>880</v>
      </c>
    </row>
    <row r="51" spans="1:18" ht="39">
      <c r="A51" s="66">
        <v>34</v>
      </c>
      <c r="B51" s="17" t="s">
        <v>162</v>
      </c>
      <c r="C51" s="19" t="s">
        <v>11</v>
      </c>
      <c r="D51" s="18" t="s">
        <v>159</v>
      </c>
      <c r="E51" s="17" t="s">
        <v>325</v>
      </c>
      <c r="F51" s="5">
        <v>1</v>
      </c>
      <c r="G51" s="6">
        <v>770</v>
      </c>
      <c r="H51" s="13">
        <v>385</v>
      </c>
      <c r="I51" s="65">
        <v>385</v>
      </c>
      <c r="J51" s="20">
        <v>1</v>
      </c>
      <c r="K51" s="6" t="e">
        <f>#REF!</f>
        <v>#REF!</v>
      </c>
      <c r="L51" s="5" t="e">
        <f>#REF!</f>
        <v>#REF!</v>
      </c>
      <c r="M51" s="4">
        <f t="shared" si="9"/>
        <v>1</v>
      </c>
      <c r="N51" s="5">
        <f t="shared" si="10"/>
        <v>770</v>
      </c>
      <c r="O51" s="5">
        <f t="shared" si="11"/>
        <v>385</v>
      </c>
      <c r="P51" s="5">
        <f t="shared" si="12"/>
        <v>385</v>
      </c>
      <c r="Q51" s="5">
        <v>1</v>
      </c>
      <c r="R51" s="5">
        <v>770</v>
      </c>
    </row>
    <row r="52" spans="1:18" ht="39">
      <c r="A52" s="66">
        <v>35</v>
      </c>
      <c r="B52" s="17" t="s">
        <v>324</v>
      </c>
      <c r="C52" s="19" t="s">
        <v>11</v>
      </c>
      <c r="D52" s="18" t="s">
        <v>321</v>
      </c>
      <c r="E52" s="17" t="s">
        <v>323</v>
      </c>
      <c r="F52" s="5">
        <v>1</v>
      </c>
      <c r="G52" s="6">
        <v>1900</v>
      </c>
      <c r="H52" s="13">
        <v>950</v>
      </c>
      <c r="I52" s="65">
        <v>950</v>
      </c>
      <c r="J52" s="20">
        <v>1</v>
      </c>
      <c r="K52" s="6" t="e">
        <f>#REF!</f>
        <v>#REF!</v>
      </c>
      <c r="L52" s="5" t="e">
        <f>#REF!</f>
        <v>#REF!</v>
      </c>
      <c r="M52" s="4">
        <f t="shared" si="9"/>
        <v>1</v>
      </c>
      <c r="N52" s="5">
        <f t="shared" si="10"/>
        <v>1900</v>
      </c>
      <c r="O52" s="5">
        <f t="shared" si="11"/>
        <v>950</v>
      </c>
      <c r="P52" s="5">
        <f t="shared" si="12"/>
        <v>950</v>
      </c>
      <c r="Q52" s="5">
        <v>1</v>
      </c>
      <c r="R52" s="5">
        <v>1900</v>
      </c>
    </row>
    <row r="53" spans="1:18" ht="26.25">
      <c r="A53" s="66">
        <v>36</v>
      </c>
      <c r="B53" s="17" t="s">
        <v>322</v>
      </c>
      <c r="C53" s="19" t="s">
        <v>11</v>
      </c>
      <c r="D53" s="18" t="s">
        <v>321</v>
      </c>
      <c r="E53" s="17" t="s">
        <v>320</v>
      </c>
      <c r="F53" s="5">
        <v>1</v>
      </c>
      <c r="G53" s="6">
        <v>395</v>
      </c>
      <c r="H53" s="13">
        <v>198</v>
      </c>
      <c r="I53" s="65">
        <v>197</v>
      </c>
      <c r="J53" s="20">
        <v>1</v>
      </c>
      <c r="K53" s="6" t="e">
        <f>#REF!</f>
        <v>#REF!</v>
      </c>
      <c r="L53" s="5" t="e">
        <f>#REF!</f>
        <v>#REF!</v>
      </c>
      <c r="M53" s="4">
        <f t="shared" si="9"/>
        <v>1</v>
      </c>
      <c r="N53" s="5">
        <f t="shared" si="10"/>
        <v>395</v>
      </c>
      <c r="O53" s="5">
        <f t="shared" si="11"/>
        <v>198</v>
      </c>
      <c r="P53" s="5">
        <f t="shared" si="12"/>
        <v>197</v>
      </c>
      <c r="Q53" s="5">
        <v>1</v>
      </c>
      <c r="R53" s="5">
        <v>395</v>
      </c>
    </row>
    <row r="54" spans="1:18" ht="39">
      <c r="A54" s="66">
        <v>37</v>
      </c>
      <c r="B54" s="17" t="s">
        <v>165</v>
      </c>
      <c r="C54" s="19" t="s">
        <v>11</v>
      </c>
      <c r="D54" s="18" t="s">
        <v>166</v>
      </c>
      <c r="E54" s="17" t="s">
        <v>319</v>
      </c>
      <c r="F54" s="5">
        <v>1</v>
      </c>
      <c r="G54" s="6">
        <v>800</v>
      </c>
      <c r="H54" s="13">
        <v>400</v>
      </c>
      <c r="I54" s="65">
        <v>400</v>
      </c>
      <c r="J54" s="20">
        <v>1</v>
      </c>
      <c r="K54" s="6" t="e">
        <f>#REF!</f>
        <v>#REF!</v>
      </c>
      <c r="L54" s="5" t="e">
        <f>#REF!</f>
        <v>#REF!</v>
      </c>
      <c r="M54" s="4">
        <f t="shared" si="9"/>
        <v>1</v>
      </c>
      <c r="N54" s="5">
        <f t="shared" si="10"/>
        <v>800</v>
      </c>
      <c r="O54" s="5">
        <f t="shared" si="11"/>
        <v>400</v>
      </c>
      <c r="P54" s="5">
        <f t="shared" si="12"/>
        <v>400</v>
      </c>
      <c r="Q54" s="5">
        <v>1</v>
      </c>
      <c r="R54" s="5">
        <v>800</v>
      </c>
    </row>
    <row r="55" spans="1:18" ht="26.25">
      <c r="A55" s="66">
        <v>38</v>
      </c>
      <c r="B55" s="17" t="s">
        <v>318</v>
      </c>
      <c r="C55" s="19" t="s">
        <v>11</v>
      </c>
      <c r="D55" s="18" t="s">
        <v>315</v>
      </c>
      <c r="E55" s="17" t="s">
        <v>317</v>
      </c>
      <c r="F55" s="5">
        <v>1</v>
      </c>
      <c r="G55" s="6">
        <v>690</v>
      </c>
      <c r="H55" s="13">
        <v>345</v>
      </c>
      <c r="I55" s="65">
        <v>345</v>
      </c>
      <c r="J55" s="20">
        <v>1</v>
      </c>
      <c r="K55" s="6" t="e">
        <f>#REF!</f>
        <v>#REF!</v>
      </c>
      <c r="L55" s="5" t="e">
        <f>#REF!</f>
        <v>#REF!</v>
      </c>
      <c r="M55" s="4">
        <f t="shared" si="9"/>
        <v>1</v>
      </c>
      <c r="N55" s="5">
        <f t="shared" si="10"/>
        <v>690</v>
      </c>
      <c r="O55" s="5">
        <f t="shared" si="11"/>
        <v>345</v>
      </c>
      <c r="P55" s="5">
        <f t="shared" si="12"/>
        <v>345</v>
      </c>
      <c r="Q55" s="5">
        <v>1</v>
      </c>
      <c r="R55" s="5">
        <v>690</v>
      </c>
    </row>
    <row r="56" spans="1:18" ht="26.25">
      <c r="A56" s="66">
        <v>39</v>
      </c>
      <c r="B56" s="17" t="s">
        <v>316</v>
      </c>
      <c r="C56" s="19" t="s">
        <v>11</v>
      </c>
      <c r="D56" s="18" t="s">
        <v>315</v>
      </c>
      <c r="E56" s="17" t="s">
        <v>314</v>
      </c>
      <c r="F56" s="5">
        <v>1</v>
      </c>
      <c r="G56" s="6">
        <v>679</v>
      </c>
      <c r="H56" s="13">
        <v>340</v>
      </c>
      <c r="I56" s="65">
        <v>339</v>
      </c>
      <c r="J56" s="20">
        <v>1</v>
      </c>
      <c r="K56" s="6" t="e">
        <f>#REF!</f>
        <v>#REF!</v>
      </c>
      <c r="L56" s="5" t="e">
        <f>#REF!</f>
        <v>#REF!</v>
      </c>
      <c r="M56" s="4">
        <f t="shared" si="9"/>
        <v>1</v>
      </c>
      <c r="N56" s="5">
        <f t="shared" si="10"/>
        <v>679</v>
      </c>
      <c r="O56" s="5">
        <f t="shared" si="11"/>
        <v>340</v>
      </c>
      <c r="P56" s="5">
        <f t="shared" si="12"/>
        <v>339</v>
      </c>
      <c r="Q56" s="5">
        <v>1</v>
      </c>
      <c r="R56" s="5">
        <v>679</v>
      </c>
    </row>
    <row r="57" spans="1:18" ht="39">
      <c r="A57" s="66">
        <v>40</v>
      </c>
      <c r="B57" s="17" t="s">
        <v>171</v>
      </c>
      <c r="C57" s="19" t="s">
        <v>11</v>
      </c>
      <c r="D57" s="18" t="s">
        <v>172</v>
      </c>
      <c r="E57" s="17" t="s">
        <v>313</v>
      </c>
      <c r="F57" s="5">
        <v>1</v>
      </c>
      <c r="G57" s="6">
        <v>394</v>
      </c>
      <c r="H57" s="13">
        <v>197</v>
      </c>
      <c r="I57" s="65">
        <v>197</v>
      </c>
      <c r="J57" s="20">
        <v>1</v>
      </c>
      <c r="K57" s="6" t="e">
        <f>#REF!</f>
        <v>#REF!</v>
      </c>
      <c r="L57" s="5" t="e">
        <f>#REF!</f>
        <v>#REF!</v>
      </c>
      <c r="M57" s="4">
        <f t="shared" si="9"/>
        <v>1</v>
      </c>
      <c r="N57" s="5">
        <f t="shared" si="10"/>
        <v>394</v>
      </c>
      <c r="O57" s="5">
        <f t="shared" si="11"/>
        <v>197</v>
      </c>
      <c r="P57" s="5">
        <f t="shared" si="12"/>
        <v>197</v>
      </c>
      <c r="Q57" s="5">
        <v>1</v>
      </c>
      <c r="R57" s="5">
        <v>394</v>
      </c>
    </row>
    <row r="58" spans="1:18" ht="26.25">
      <c r="A58" s="66">
        <v>41</v>
      </c>
      <c r="B58" s="17" t="s">
        <v>174</v>
      </c>
      <c r="C58" s="19" t="s">
        <v>11</v>
      </c>
      <c r="D58" s="18" t="s">
        <v>175</v>
      </c>
      <c r="E58" s="17" t="s">
        <v>312</v>
      </c>
      <c r="F58" s="5">
        <v>1</v>
      </c>
      <c r="G58" s="6">
        <v>384</v>
      </c>
      <c r="H58" s="13">
        <v>192</v>
      </c>
      <c r="I58" s="65">
        <v>192</v>
      </c>
      <c r="J58" s="20">
        <v>1</v>
      </c>
      <c r="K58" s="6" t="e">
        <f>#REF!</f>
        <v>#REF!</v>
      </c>
      <c r="L58" s="5" t="e">
        <f>#REF!</f>
        <v>#REF!</v>
      </c>
      <c r="M58" s="4">
        <f t="shared" si="9"/>
        <v>1</v>
      </c>
      <c r="N58" s="5">
        <f t="shared" si="10"/>
        <v>384</v>
      </c>
      <c r="O58" s="5">
        <f t="shared" si="11"/>
        <v>192</v>
      </c>
      <c r="P58" s="5">
        <f t="shared" si="12"/>
        <v>192</v>
      </c>
      <c r="Q58" s="5">
        <v>1</v>
      </c>
      <c r="R58" s="5">
        <v>384</v>
      </c>
    </row>
    <row r="59" spans="1:18" ht="26.25">
      <c r="A59" s="66">
        <v>42</v>
      </c>
      <c r="B59" s="17" t="s">
        <v>177</v>
      </c>
      <c r="C59" s="19" t="s">
        <v>11</v>
      </c>
      <c r="D59" s="18" t="s">
        <v>27</v>
      </c>
      <c r="E59" s="17" t="s">
        <v>311</v>
      </c>
      <c r="F59" s="5">
        <v>1</v>
      </c>
      <c r="G59" s="6">
        <v>150</v>
      </c>
      <c r="H59" s="13">
        <v>75</v>
      </c>
      <c r="I59" s="65">
        <v>75</v>
      </c>
      <c r="J59" s="20">
        <v>1</v>
      </c>
      <c r="K59" s="6" t="e">
        <f>#REF!</f>
        <v>#REF!</v>
      </c>
      <c r="L59" s="5" t="e">
        <f>#REF!</f>
        <v>#REF!</v>
      </c>
      <c r="M59" s="4">
        <f t="shared" si="9"/>
        <v>1</v>
      </c>
      <c r="N59" s="5">
        <f t="shared" si="10"/>
        <v>150</v>
      </c>
      <c r="O59" s="5">
        <f t="shared" si="11"/>
        <v>75</v>
      </c>
      <c r="P59" s="5">
        <f t="shared" si="12"/>
        <v>75</v>
      </c>
      <c r="Q59" s="5">
        <v>1</v>
      </c>
      <c r="R59" s="5">
        <v>150</v>
      </c>
    </row>
    <row r="60" spans="1:18" ht="26.25">
      <c r="A60" s="66">
        <v>43</v>
      </c>
      <c r="B60" s="17" t="s">
        <v>179</v>
      </c>
      <c r="C60" s="19" t="s">
        <v>11</v>
      </c>
      <c r="D60" s="18" t="s">
        <v>27</v>
      </c>
      <c r="E60" s="17" t="s">
        <v>310</v>
      </c>
      <c r="F60" s="5">
        <v>1</v>
      </c>
      <c r="G60" s="6">
        <v>150</v>
      </c>
      <c r="H60" s="13">
        <v>75</v>
      </c>
      <c r="I60" s="65">
        <v>75</v>
      </c>
      <c r="J60" s="20">
        <v>1</v>
      </c>
      <c r="K60" s="6" t="e">
        <f>#REF!</f>
        <v>#REF!</v>
      </c>
      <c r="L60" s="5" t="e">
        <f>#REF!</f>
        <v>#REF!</v>
      </c>
      <c r="M60" s="4">
        <f t="shared" si="9"/>
        <v>1</v>
      </c>
      <c r="N60" s="5">
        <f t="shared" si="10"/>
        <v>150</v>
      </c>
      <c r="O60" s="5">
        <f t="shared" si="11"/>
        <v>75</v>
      </c>
      <c r="P60" s="5">
        <f t="shared" si="12"/>
        <v>75</v>
      </c>
      <c r="Q60" s="5">
        <v>1</v>
      </c>
      <c r="R60" s="5">
        <v>150</v>
      </c>
    </row>
    <row r="61" spans="1:18" ht="26.25">
      <c r="A61" s="66">
        <v>44</v>
      </c>
      <c r="B61" s="17" t="s">
        <v>309</v>
      </c>
      <c r="C61" s="19" t="s">
        <v>11</v>
      </c>
      <c r="D61" s="18" t="s">
        <v>27</v>
      </c>
      <c r="E61" s="17" t="s">
        <v>308</v>
      </c>
      <c r="F61" s="5">
        <v>1</v>
      </c>
      <c r="G61" s="6">
        <v>1750</v>
      </c>
      <c r="H61" s="13">
        <v>875</v>
      </c>
      <c r="I61" s="65">
        <v>875</v>
      </c>
      <c r="J61" s="20">
        <v>1</v>
      </c>
      <c r="K61" s="6" t="e">
        <f>#REF!</f>
        <v>#REF!</v>
      </c>
      <c r="L61" s="5" t="e">
        <f>#REF!</f>
        <v>#REF!</v>
      </c>
      <c r="M61" s="4">
        <f t="shared" si="9"/>
        <v>1</v>
      </c>
      <c r="N61" s="5">
        <f t="shared" si="10"/>
        <v>1750</v>
      </c>
      <c r="O61" s="5">
        <f t="shared" si="11"/>
        <v>875</v>
      </c>
      <c r="P61" s="5">
        <f t="shared" si="12"/>
        <v>875</v>
      </c>
      <c r="Q61" s="5">
        <v>1</v>
      </c>
      <c r="R61" s="5">
        <v>1750</v>
      </c>
    </row>
    <row r="62" spans="1:18" ht="26.25">
      <c r="A62" s="66">
        <v>45</v>
      </c>
      <c r="B62" s="17" t="s">
        <v>307</v>
      </c>
      <c r="C62" s="19" t="s">
        <v>11</v>
      </c>
      <c r="D62" s="18" t="s">
        <v>302</v>
      </c>
      <c r="E62" s="17" t="s">
        <v>306</v>
      </c>
      <c r="F62" s="5">
        <v>5</v>
      </c>
      <c r="G62" s="6">
        <v>110.5</v>
      </c>
      <c r="H62" s="13">
        <v>55</v>
      </c>
      <c r="I62" s="65">
        <v>55.5</v>
      </c>
      <c r="J62" s="20">
        <v>1</v>
      </c>
      <c r="K62" s="6" t="e">
        <f>#REF!</f>
        <v>#REF!</v>
      </c>
      <c r="L62" s="5" t="e">
        <f>#REF!</f>
        <v>#REF!</v>
      </c>
      <c r="M62" s="4">
        <f t="shared" si="9"/>
        <v>5</v>
      </c>
      <c r="N62" s="5">
        <f t="shared" si="10"/>
        <v>110.5</v>
      </c>
      <c r="O62" s="5">
        <f t="shared" si="11"/>
        <v>55</v>
      </c>
      <c r="P62" s="5">
        <f t="shared" si="12"/>
        <v>55.5</v>
      </c>
      <c r="Q62" s="5">
        <v>5</v>
      </c>
      <c r="R62" s="5">
        <v>110.5</v>
      </c>
    </row>
    <row r="63" spans="1:18" ht="26.25">
      <c r="A63" s="66">
        <v>46</v>
      </c>
      <c r="B63" s="17" t="s">
        <v>305</v>
      </c>
      <c r="C63" s="19" t="s">
        <v>11</v>
      </c>
      <c r="D63" s="18" t="s">
        <v>302</v>
      </c>
      <c r="E63" s="17" t="s">
        <v>304</v>
      </c>
      <c r="F63" s="5">
        <v>4</v>
      </c>
      <c r="G63" s="6">
        <v>30.32</v>
      </c>
      <c r="H63" s="13">
        <v>16</v>
      </c>
      <c r="I63" s="65">
        <v>14.32</v>
      </c>
      <c r="J63" s="20">
        <v>1</v>
      </c>
      <c r="K63" s="6" t="e">
        <f>#REF!</f>
        <v>#REF!</v>
      </c>
      <c r="L63" s="5" t="e">
        <f>#REF!</f>
        <v>#REF!</v>
      </c>
      <c r="M63" s="4">
        <f t="shared" si="9"/>
        <v>4</v>
      </c>
      <c r="N63" s="5">
        <f t="shared" si="10"/>
        <v>30.32</v>
      </c>
      <c r="O63" s="5">
        <f t="shared" si="11"/>
        <v>16</v>
      </c>
      <c r="P63" s="5">
        <f t="shared" si="12"/>
        <v>14.32</v>
      </c>
      <c r="Q63" s="5">
        <v>4</v>
      </c>
      <c r="R63" s="5">
        <v>30.32</v>
      </c>
    </row>
    <row r="64" spans="1:18" ht="26.25">
      <c r="A64" s="66">
        <v>47</v>
      </c>
      <c r="B64" s="17" t="s">
        <v>303</v>
      </c>
      <c r="C64" s="19" t="s">
        <v>11</v>
      </c>
      <c r="D64" s="18" t="s">
        <v>302</v>
      </c>
      <c r="E64" s="17" t="s">
        <v>301</v>
      </c>
      <c r="F64" s="5">
        <v>1</v>
      </c>
      <c r="G64" s="6">
        <v>48.22</v>
      </c>
      <c r="H64" s="13">
        <v>24</v>
      </c>
      <c r="I64" s="65">
        <v>24.220000000000002</v>
      </c>
      <c r="J64" s="20">
        <v>1</v>
      </c>
      <c r="K64" s="6" t="e">
        <f>#REF!</f>
        <v>#REF!</v>
      </c>
      <c r="L64" s="5" t="e">
        <f>#REF!</f>
        <v>#REF!</v>
      </c>
      <c r="M64" s="4">
        <f t="shared" si="9"/>
        <v>1</v>
      </c>
      <c r="N64" s="5">
        <f t="shared" si="10"/>
        <v>48.22</v>
      </c>
      <c r="O64" s="5">
        <f t="shared" si="11"/>
        <v>24</v>
      </c>
      <c r="P64" s="5">
        <f t="shared" si="12"/>
        <v>24.220000000000002</v>
      </c>
      <c r="Q64" s="5">
        <v>1</v>
      </c>
      <c r="R64" s="5">
        <v>48.22</v>
      </c>
    </row>
    <row r="65" spans="1:18" ht="26.25">
      <c r="A65" s="66">
        <v>48</v>
      </c>
      <c r="B65" s="17" t="s">
        <v>300</v>
      </c>
      <c r="C65" s="19" t="s">
        <v>11</v>
      </c>
      <c r="D65" s="18" t="s">
        <v>272</v>
      </c>
      <c r="E65" s="17" t="s">
        <v>299</v>
      </c>
      <c r="F65" s="5">
        <v>1</v>
      </c>
      <c r="G65" s="6">
        <v>145</v>
      </c>
      <c r="H65" s="13">
        <v>73</v>
      </c>
      <c r="I65" s="65">
        <v>72</v>
      </c>
      <c r="J65" s="20">
        <v>1</v>
      </c>
      <c r="K65" s="6" t="e">
        <f>#REF!</f>
        <v>#REF!</v>
      </c>
      <c r="L65" s="5" t="e">
        <f>#REF!</f>
        <v>#REF!</v>
      </c>
      <c r="M65" s="4">
        <f t="shared" si="9"/>
        <v>1</v>
      </c>
      <c r="N65" s="5">
        <f t="shared" si="10"/>
        <v>145</v>
      </c>
      <c r="O65" s="5">
        <f t="shared" si="11"/>
        <v>73</v>
      </c>
      <c r="P65" s="5">
        <f t="shared" si="12"/>
        <v>72</v>
      </c>
      <c r="Q65" s="5">
        <v>1</v>
      </c>
      <c r="R65" s="5">
        <v>145</v>
      </c>
    </row>
    <row r="66" spans="1:18" ht="26.25">
      <c r="A66" s="66">
        <v>49</v>
      </c>
      <c r="B66" s="17" t="s">
        <v>298</v>
      </c>
      <c r="C66" s="19" t="s">
        <v>11</v>
      </c>
      <c r="D66" s="18" t="s">
        <v>272</v>
      </c>
      <c r="E66" s="17" t="s">
        <v>297</v>
      </c>
      <c r="F66" s="5">
        <v>1</v>
      </c>
      <c r="G66" s="6">
        <v>419</v>
      </c>
      <c r="H66" s="13">
        <v>210</v>
      </c>
      <c r="I66" s="65">
        <v>209</v>
      </c>
      <c r="J66" s="20">
        <v>1</v>
      </c>
      <c r="K66" s="6" t="e">
        <f>#REF!</f>
        <v>#REF!</v>
      </c>
      <c r="L66" s="5" t="e">
        <f>#REF!</f>
        <v>#REF!</v>
      </c>
      <c r="M66" s="4">
        <f t="shared" si="9"/>
        <v>1</v>
      </c>
      <c r="N66" s="5">
        <f t="shared" si="10"/>
        <v>419</v>
      </c>
      <c r="O66" s="5">
        <f t="shared" si="11"/>
        <v>210</v>
      </c>
      <c r="P66" s="5">
        <f t="shared" si="12"/>
        <v>209</v>
      </c>
      <c r="Q66" s="5">
        <v>1</v>
      </c>
      <c r="R66" s="5">
        <v>419</v>
      </c>
    </row>
    <row r="67" spans="1:18" ht="26.25">
      <c r="A67" s="66">
        <v>50</v>
      </c>
      <c r="B67" s="17" t="s">
        <v>296</v>
      </c>
      <c r="C67" s="19" t="s">
        <v>11</v>
      </c>
      <c r="D67" s="18" t="s">
        <v>272</v>
      </c>
      <c r="E67" s="17" t="s">
        <v>295</v>
      </c>
      <c r="F67" s="5">
        <v>1</v>
      </c>
      <c r="G67" s="6">
        <v>500</v>
      </c>
      <c r="H67" s="13">
        <v>250</v>
      </c>
      <c r="I67" s="65">
        <v>250</v>
      </c>
      <c r="J67" s="20">
        <v>1</v>
      </c>
      <c r="K67" s="6" t="e">
        <f>#REF!</f>
        <v>#REF!</v>
      </c>
      <c r="L67" s="5" t="e">
        <f>#REF!</f>
        <v>#REF!</v>
      </c>
      <c r="M67" s="4">
        <f t="shared" si="9"/>
        <v>1</v>
      </c>
      <c r="N67" s="5">
        <f t="shared" si="10"/>
        <v>500</v>
      </c>
      <c r="O67" s="5">
        <f t="shared" si="11"/>
        <v>250</v>
      </c>
      <c r="P67" s="5">
        <f t="shared" si="12"/>
        <v>250</v>
      </c>
      <c r="Q67" s="5">
        <v>1</v>
      </c>
      <c r="R67" s="5">
        <v>500</v>
      </c>
    </row>
    <row r="68" spans="1:18" ht="26.25">
      <c r="A68" s="66">
        <v>51</v>
      </c>
      <c r="B68" s="17" t="s">
        <v>294</v>
      </c>
      <c r="C68" s="19" t="s">
        <v>11</v>
      </c>
      <c r="D68" s="18" t="s">
        <v>272</v>
      </c>
      <c r="E68" s="17" t="s">
        <v>293</v>
      </c>
      <c r="F68" s="5">
        <v>2</v>
      </c>
      <c r="G68" s="6">
        <v>159.16</v>
      </c>
      <c r="H68" s="13">
        <v>80</v>
      </c>
      <c r="I68" s="65">
        <v>79.16000000000001</v>
      </c>
      <c r="J68" s="20">
        <v>1</v>
      </c>
      <c r="K68" s="6" t="e">
        <f>#REF!</f>
        <v>#REF!</v>
      </c>
      <c r="L68" s="5" t="e">
        <f>#REF!</f>
        <v>#REF!</v>
      </c>
      <c r="M68" s="4">
        <f t="shared" si="9"/>
        <v>2</v>
      </c>
      <c r="N68" s="5">
        <f t="shared" si="10"/>
        <v>159.16</v>
      </c>
      <c r="O68" s="5">
        <f t="shared" si="11"/>
        <v>80</v>
      </c>
      <c r="P68" s="5">
        <f t="shared" si="12"/>
        <v>79.16000000000001</v>
      </c>
      <c r="Q68" s="5">
        <v>2</v>
      </c>
      <c r="R68" s="5">
        <v>159.16</v>
      </c>
    </row>
    <row r="69" spans="1:18" ht="26.25">
      <c r="A69" s="66">
        <v>52</v>
      </c>
      <c r="B69" s="17" t="s">
        <v>236</v>
      </c>
      <c r="C69" s="19" t="s">
        <v>11</v>
      </c>
      <c r="D69" s="18" t="s">
        <v>272</v>
      </c>
      <c r="E69" s="17" t="s">
        <v>292</v>
      </c>
      <c r="F69" s="5">
        <v>1</v>
      </c>
      <c r="G69" s="6">
        <v>820</v>
      </c>
      <c r="H69" s="13">
        <v>410</v>
      </c>
      <c r="I69" s="65">
        <v>410</v>
      </c>
      <c r="J69" s="20">
        <v>1</v>
      </c>
      <c r="K69" s="6" t="e">
        <f>#REF!</f>
        <v>#REF!</v>
      </c>
      <c r="L69" s="5" t="e">
        <f>#REF!</f>
        <v>#REF!</v>
      </c>
      <c r="M69" s="4">
        <f t="shared" si="9"/>
        <v>1</v>
      </c>
      <c r="N69" s="5">
        <f t="shared" si="10"/>
        <v>820</v>
      </c>
      <c r="O69" s="5">
        <f t="shared" si="11"/>
        <v>410</v>
      </c>
      <c r="P69" s="5">
        <f t="shared" si="12"/>
        <v>410</v>
      </c>
      <c r="Q69" s="5">
        <v>1</v>
      </c>
      <c r="R69" s="5">
        <v>820</v>
      </c>
    </row>
    <row r="70" spans="1:18" ht="39">
      <c r="A70" s="66">
        <v>53</v>
      </c>
      <c r="B70" s="17" t="s">
        <v>291</v>
      </c>
      <c r="C70" s="19" t="s">
        <v>11</v>
      </c>
      <c r="D70" s="18" t="s">
        <v>272</v>
      </c>
      <c r="E70" s="17" t="s">
        <v>290</v>
      </c>
      <c r="F70" s="5">
        <v>1</v>
      </c>
      <c r="G70" s="6">
        <v>801</v>
      </c>
      <c r="H70" s="13">
        <v>401</v>
      </c>
      <c r="I70" s="65">
        <v>400</v>
      </c>
      <c r="J70" s="20">
        <v>1</v>
      </c>
      <c r="K70" s="6" t="e">
        <f>#REF!</f>
        <v>#REF!</v>
      </c>
      <c r="L70" s="5" t="e">
        <f>#REF!</f>
        <v>#REF!</v>
      </c>
      <c r="M70" s="4">
        <f t="shared" si="9"/>
        <v>1</v>
      </c>
      <c r="N70" s="5">
        <f t="shared" si="10"/>
        <v>801</v>
      </c>
      <c r="O70" s="5">
        <f t="shared" si="11"/>
        <v>401</v>
      </c>
      <c r="P70" s="5">
        <f t="shared" si="12"/>
        <v>400</v>
      </c>
      <c r="Q70" s="5">
        <v>1</v>
      </c>
      <c r="R70" s="5">
        <v>801</v>
      </c>
    </row>
    <row r="71" spans="1:18" ht="26.25">
      <c r="A71" s="66">
        <v>54</v>
      </c>
      <c r="B71" s="17" t="s">
        <v>289</v>
      </c>
      <c r="C71" s="19" t="s">
        <v>11</v>
      </c>
      <c r="D71" s="18" t="s">
        <v>272</v>
      </c>
      <c r="E71" s="17" t="s">
        <v>288</v>
      </c>
      <c r="F71" s="5">
        <v>1</v>
      </c>
      <c r="G71" s="6">
        <v>315</v>
      </c>
      <c r="H71" s="13">
        <v>158</v>
      </c>
      <c r="I71" s="65">
        <v>157</v>
      </c>
      <c r="J71" s="20">
        <v>1</v>
      </c>
      <c r="K71" s="6" t="e">
        <f>#REF!</f>
        <v>#REF!</v>
      </c>
      <c r="L71" s="5" t="e">
        <f>#REF!</f>
        <v>#REF!</v>
      </c>
      <c r="M71" s="4">
        <f t="shared" si="9"/>
        <v>1</v>
      </c>
      <c r="N71" s="5">
        <f t="shared" si="10"/>
        <v>315</v>
      </c>
      <c r="O71" s="5">
        <f t="shared" si="11"/>
        <v>158</v>
      </c>
      <c r="P71" s="5">
        <f t="shared" si="12"/>
        <v>157</v>
      </c>
      <c r="Q71" s="5">
        <v>1</v>
      </c>
      <c r="R71" s="5">
        <v>315</v>
      </c>
    </row>
    <row r="72" spans="1:18" ht="26.25">
      <c r="A72" s="66">
        <v>55</v>
      </c>
      <c r="B72" s="17" t="s">
        <v>287</v>
      </c>
      <c r="C72" s="19" t="s">
        <v>11</v>
      </c>
      <c r="D72" s="18" t="s">
        <v>272</v>
      </c>
      <c r="E72" s="17" t="s">
        <v>286</v>
      </c>
      <c r="F72" s="5">
        <v>1</v>
      </c>
      <c r="G72" s="6">
        <v>600</v>
      </c>
      <c r="H72" s="13">
        <v>300</v>
      </c>
      <c r="I72" s="65">
        <v>300</v>
      </c>
      <c r="J72" s="20">
        <v>1</v>
      </c>
      <c r="K72" s="6" t="e">
        <f>#REF!</f>
        <v>#REF!</v>
      </c>
      <c r="L72" s="5" t="e">
        <f>#REF!</f>
        <v>#REF!</v>
      </c>
      <c r="M72" s="4">
        <f t="shared" si="9"/>
        <v>1</v>
      </c>
      <c r="N72" s="5">
        <f t="shared" si="10"/>
        <v>600</v>
      </c>
      <c r="O72" s="5">
        <f t="shared" si="11"/>
        <v>300</v>
      </c>
      <c r="P72" s="5">
        <f t="shared" si="12"/>
        <v>300</v>
      </c>
      <c r="Q72" s="5">
        <v>1</v>
      </c>
      <c r="R72" s="5">
        <v>600</v>
      </c>
    </row>
    <row r="73" spans="1:18" ht="26.25">
      <c r="A73" s="66">
        <v>56</v>
      </c>
      <c r="B73" s="17" t="s">
        <v>285</v>
      </c>
      <c r="C73" s="19" t="s">
        <v>11</v>
      </c>
      <c r="D73" s="18" t="s">
        <v>272</v>
      </c>
      <c r="E73" s="17" t="s">
        <v>284</v>
      </c>
      <c r="F73" s="5">
        <v>4</v>
      </c>
      <c r="G73" s="6">
        <v>480</v>
      </c>
      <c r="H73" s="13">
        <v>240</v>
      </c>
      <c r="I73" s="65">
        <v>240</v>
      </c>
      <c r="J73" s="20">
        <v>1</v>
      </c>
      <c r="K73" s="6" t="e">
        <f>#REF!</f>
        <v>#REF!</v>
      </c>
      <c r="L73" s="5" t="e">
        <f>#REF!</f>
        <v>#REF!</v>
      </c>
      <c r="M73" s="4">
        <f t="shared" si="9"/>
        <v>4</v>
      </c>
      <c r="N73" s="5">
        <f t="shared" si="10"/>
        <v>480</v>
      </c>
      <c r="O73" s="5">
        <f t="shared" si="11"/>
        <v>240</v>
      </c>
      <c r="P73" s="5">
        <f t="shared" si="12"/>
        <v>240</v>
      </c>
      <c r="Q73" s="5">
        <v>4</v>
      </c>
      <c r="R73" s="5">
        <v>480</v>
      </c>
    </row>
    <row r="74" spans="1:18" ht="26.25">
      <c r="A74" s="66">
        <v>57</v>
      </c>
      <c r="B74" s="17" t="s">
        <v>283</v>
      </c>
      <c r="C74" s="19" t="s">
        <v>11</v>
      </c>
      <c r="D74" s="18" t="s">
        <v>272</v>
      </c>
      <c r="E74" s="17" t="s">
        <v>282</v>
      </c>
      <c r="F74" s="5">
        <v>1</v>
      </c>
      <c r="G74" s="6">
        <v>194</v>
      </c>
      <c r="H74" s="13">
        <v>97</v>
      </c>
      <c r="I74" s="65">
        <v>97</v>
      </c>
      <c r="J74" s="20">
        <v>1</v>
      </c>
      <c r="K74" s="6" t="e">
        <f>#REF!</f>
        <v>#REF!</v>
      </c>
      <c r="L74" s="5" t="e">
        <f>#REF!</f>
        <v>#REF!</v>
      </c>
      <c r="M74" s="4">
        <f t="shared" si="9"/>
        <v>1</v>
      </c>
      <c r="N74" s="5">
        <f t="shared" si="10"/>
        <v>194</v>
      </c>
      <c r="O74" s="5">
        <f t="shared" si="11"/>
        <v>97</v>
      </c>
      <c r="P74" s="5">
        <f t="shared" si="12"/>
        <v>97</v>
      </c>
      <c r="Q74" s="5">
        <v>1</v>
      </c>
      <c r="R74" s="5">
        <v>194</v>
      </c>
    </row>
    <row r="75" spans="1:18" ht="26.25">
      <c r="A75" s="66">
        <v>58</v>
      </c>
      <c r="B75" s="17" t="s">
        <v>281</v>
      </c>
      <c r="C75" s="19" t="s">
        <v>11</v>
      </c>
      <c r="D75" s="18" t="s">
        <v>272</v>
      </c>
      <c r="E75" s="17" t="s">
        <v>280</v>
      </c>
      <c r="F75" s="5">
        <v>1</v>
      </c>
      <c r="G75" s="6">
        <v>214.60000000000002</v>
      </c>
      <c r="H75" s="13">
        <v>107</v>
      </c>
      <c r="I75" s="65">
        <v>107.60000000000001</v>
      </c>
      <c r="J75" s="20">
        <v>1</v>
      </c>
      <c r="K75" s="6" t="e">
        <f>#REF!</f>
        <v>#REF!</v>
      </c>
      <c r="L75" s="5" t="e">
        <f>#REF!</f>
        <v>#REF!</v>
      </c>
      <c r="M75" s="4">
        <f t="shared" si="9"/>
        <v>1</v>
      </c>
      <c r="N75" s="5">
        <f t="shared" si="10"/>
        <v>214.60000000000002</v>
      </c>
      <c r="O75" s="5">
        <f t="shared" si="11"/>
        <v>107</v>
      </c>
      <c r="P75" s="5">
        <f t="shared" si="12"/>
        <v>107.60000000000001</v>
      </c>
      <c r="Q75" s="5">
        <v>1</v>
      </c>
      <c r="R75" s="5">
        <v>214.60000000000002</v>
      </c>
    </row>
    <row r="76" spans="1:18" ht="26.25">
      <c r="A76" s="66">
        <v>59</v>
      </c>
      <c r="B76" s="17" t="s">
        <v>279</v>
      </c>
      <c r="C76" s="19" t="s">
        <v>11</v>
      </c>
      <c r="D76" s="18" t="s">
        <v>272</v>
      </c>
      <c r="E76" s="17" t="s">
        <v>278</v>
      </c>
      <c r="F76" s="5">
        <v>1</v>
      </c>
      <c r="G76" s="6">
        <v>895</v>
      </c>
      <c r="H76" s="13">
        <v>448</v>
      </c>
      <c r="I76" s="65">
        <v>447</v>
      </c>
      <c r="J76" s="20">
        <v>1</v>
      </c>
      <c r="K76" s="6" t="e">
        <f>#REF!</f>
        <v>#REF!</v>
      </c>
      <c r="L76" s="5" t="e">
        <f>#REF!</f>
        <v>#REF!</v>
      </c>
      <c r="M76" s="4">
        <f t="shared" si="9"/>
        <v>1</v>
      </c>
      <c r="N76" s="5">
        <f t="shared" si="10"/>
        <v>895</v>
      </c>
      <c r="O76" s="5">
        <f t="shared" si="11"/>
        <v>448</v>
      </c>
      <c r="P76" s="5">
        <f t="shared" si="12"/>
        <v>447</v>
      </c>
      <c r="Q76" s="5">
        <v>1</v>
      </c>
      <c r="R76" s="5">
        <v>895</v>
      </c>
    </row>
    <row r="77" spans="1:18" ht="26.25">
      <c r="A77" s="66">
        <v>60</v>
      </c>
      <c r="B77" s="17" t="s">
        <v>277</v>
      </c>
      <c r="C77" s="19" t="s">
        <v>11</v>
      </c>
      <c r="D77" s="18" t="s">
        <v>272</v>
      </c>
      <c r="E77" s="17" t="s">
        <v>276</v>
      </c>
      <c r="F77" s="5">
        <v>1</v>
      </c>
      <c r="G77" s="6">
        <v>302</v>
      </c>
      <c r="H77" s="13">
        <v>151</v>
      </c>
      <c r="I77" s="65">
        <v>151</v>
      </c>
      <c r="J77" s="20">
        <v>1</v>
      </c>
      <c r="K77" s="6" t="e">
        <f>#REF!</f>
        <v>#REF!</v>
      </c>
      <c r="L77" s="5" t="e">
        <f>#REF!</f>
        <v>#REF!</v>
      </c>
      <c r="M77" s="4">
        <f t="shared" si="9"/>
        <v>1</v>
      </c>
      <c r="N77" s="5">
        <f t="shared" si="10"/>
        <v>302</v>
      </c>
      <c r="O77" s="5">
        <f t="shared" si="11"/>
        <v>151</v>
      </c>
      <c r="P77" s="5">
        <f t="shared" si="12"/>
        <v>151</v>
      </c>
      <c r="Q77" s="5">
        <v>1</v>
      </c>
      <c r="R77" s="5">
        <v>302</v>
      </c>
    </row>
    <row r="78" spans="1:18" ht="26.25">
      <c r="A78" s="66">
        <v>61</v>
      </c>
      <c r="B78" s="17" t="s">
        <v>275</v>
      </c>
      <c r="C78" s="19" t="s">
        <v>11</v>
      </c>
      <c r="D78" s="18" t="s">
        <v>272</v>
      </c>
      <c r="E78" s="17" t="s">
        <v>274</v>
      </c>
      <c r="F78" s="5">
        <v>3</v>
      </c>
      <c r="G78" s="6">
        <v>599.28</v>
      </c>
      <c r="H78" s="13">
        <v>300</v>
      </c>
      <c r="I78" s="65">
        <v>299.28000000000003</v>
      </c>
      <c r="J78" s="20">
        <v>1</v>
      </c>
      <c r="K78" s="6" t="e">
        <f>#REF!</f>
        <v>#REF!</v>
      </c>
      <c r="L78" s="5" t="e">
        <f>#REF!</f>
        <v>#REF!</v>
      </c>
      <c r="M78" s="4">
        <f t="shared" si="9"/>
        <v>3</v>
      </c>
      <c r="N78" s="5">
        <f t="shared" si="10"/>
        <v>599.28</v>
      </c>
      <c r="O78" s="5">
        <f t="shared" si="11"/>
        <v>300</v>
      </c>
      <c r="P78" s="5">
        <f t="shared" si="12"/>
        <v>299.28000000000003</v>
      </c>
      <c r="Q78" s="5">
        <v>3</v>
      </c>
      <c r="R78" s="5">
        <v>599.28</v>
      </c>
    </row>
    <row r="79" spans="1:18" ht="26.25">
      <c r="A79" s="66">
        <v>62</v>
      </c>
      <c r="B79" s="17" t="s">
        <v>273</v>
      </c>
      <c r="C79" s="19" t="s">
        <v>11</v>
      </c>
      <c r="D79" s="18" t="s">
        <v>272</v>
      </c>
      <c r="E79" s="17" t="s">
        <v>271</v>
      </c>
      <c r="F79" s="5">
        <v>1</v>
      </c>
      <c r="G79" s="6">
        <v>130</v>
      </c>
      <c r="H79" s="13">
        <v>65</v>
      </c>
      <c r="I79" s="65">
        <v>65</v>
      </c>
      <c r="J79" s="20">
        <v>1</v>
      </c>
      <c r="K79" s="6" t="e">
        <f>#REF!</f>
        <v>#REF!</v>
      </c>
      <c r="L79" s="5" t="e">
        <f>#REF!</f>
        <v>#REF!</v>
      </c>
      <c r="M79" s="4">
        <f t="shared" si="9"/>
        <v>1</v>
      </c>
      <c r="N79" s="5">
        <f t="shared" si="10"/>
        <v>130</v>
      </c>
      <c r="O79" s="5">
        <f t="shared" si="11"/>
        <v>65</v>
      </c>
      <c r="P79" s="5">
        <f t="shared" si="12"/>
        <v>65</v>
      </c>
      <c r="Q79" s="5">
        <v>1</v>
      </c>
      <c r="R79" s="5">
        <v>130</v>
      </c>
    </row>
    <row r="80" spans="1:18" ht="79.5" thickBot="1">
      <c r="A80" s="66">
        <v>63</v>
      </c>
      <c r="B80" s="17" t="s">
        <v>270</v>
      </c>
      <c r="C80" s="19" t="s">
        <v>11</v>
      </c>
      <c r="D80" s="18" t="s">
        <v>136</v>
      </c>
      <c r="E80" s="17" t="s">
        <v>137</v>
      </c>
      <c r="F80" s="5">
        <v>1</v>
      </c>
      <c r="G80" s="6">
        <v>215</v>
      </c>
      <c r="H80" s="13">
        <v>107.5</v>
      </c>
      <c r="I80" s="65">
        <v>107.5</v>
      </c>
      <c r="J80" s="20">
        <v>1</v>
      </c>
      <c r="K80" s="6" t="e">
        <f>#REF!</f>
        <v>#REF!</v>
      </c>
      <c r="L80" s="5" t="e">
        <f>#REF!</f>
        <v>#REF!</v>
      </c>
      <c r="M80" s="4">
        <f t="shared" si="9"/>
        <v>1</v>
      </c>
      <c r="N80" s="5">
        <f t="shared" si="10"/>
        <v>215</v>
      </c>
      <c r="O80" s="5">
        <f t="shared" si="11"/>
        <v>107.5</v>
      </c>
      <c r="P80" s="5">
        <f t="shared" si="12"/>
        <v>107.5</v>
      </c>
      <c r="Q80" s="5">
        <v>1</v>
      </c>
      <c r="R80" s="5">
        <v>215</v>
      </c>
    </row>
    <row r="81" spans="1:9" ht="27" thickBot="1">
      <c r="A81" s="64"/>
      <c r="B81" s="7" t="s">
        <v>269</v>
      </c>
      <c r="C81" s="15" t="s">
        <v>6</v>
      </c>
      <c r="D81" s="16" t="s">
        <v>6</v>
      </c>
      <c r="E81" s="16" t="s">
        <v>6</v>
      </c>
      <c r="F81" s="36">
        <f>SUM(Невицьке!M47:M80)</f>
        <v>46</v>
      </c>
      <c r="G81" s="37">
        <f>SUM(Невицьке!N47:N80)</f>
        <v>16649.98</v>
      </c>
      <c r="H81" s="38">
        <f>SUM(Невицьке!O47:O80)</f>
        <v>8329.45</v>
      </c>
      <c r="I81" s="63">
        <f>SUM(Невицьке!P47:P80)</f>
        <v>8320.529999999999</v>
      </c>
    </row>
    <row r="82" spans="1:9" ht="13.5" thickBot="1">
      <c r="A82" s="62"/>
      <c r="B82" s="61" t="s">
        <v>85</v>
      </c>
      <c r="C82" s="60" t="s">
        <v>6</v>
      </c>
      <c r="D82" s="59" t="s">
        <v>6</v>
      </c>
      <c r="E82" s="59" t="s">
        <v>6</v>
      </c>
      <c r="F82" s="58">
        <f>SUM(Невицьке!M9:M81)</f>
        <v>76</v>
      </c>
      <c r="G82" s="57">
        <f>SUM(Невицьке!N9:N81)</f>
        <v>599072.4700000001</v>
      </c>
      <c r="H82" s="56">
        <f>SUM(Невицьке!O9:O81)</f>
        <v>154103.1</v>
      </c>
      <c r="I82" s="55">
        <f>SUM(Невицьке!P9:P81)</f>
        <v>441499.37</v>
      </c>
    </row>
  </sheetData>
  <sheetProtection/>
  <mergeCells count="14">
    <mergeCell ref="A27:I27"/>
    <mergeCell ref="A38:I38"/>
    <mergeCell ref="A47:I47"/>
    <mergeCell ref="A1:I1"/>
    <mergeCell ref="A2:I2"/>
    <mergeCell ref="A3:I3"/>
    <mergeCell ref="A5:A6"/>
    <mergeCell ref="B5:B6"/>
    <mergeCell ref="C5:C6"/>
    <mergeCell ref="D5:D6"/>
    <mergeCell ref="F5:I5"/>
    <mergeCell ref="A8:I8"/>
    <mergeCell ref="A9:I9"/>
    <mergeCell ref="A24:I24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2021-06-02T09:53:29Z</cp:lastPrinted>
  <dcterms:created xsi:type="dcterms:W3CDTF">2005-11-09T10:47:18Z</dcterms:created>
  <dcterms:modified xsi:type="dcterms:W3CDTF">2021-06-03T07:42:20Z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